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cheros.rectorado.uvigo.es\comun\Calidad\Programas_Calidade\Medicion_Satisfaccion\Doutoramento\Estudantado\2020_cursos 2018_19 e 2019_20\Resultados\"/>
    </mc:Choice>
  </mc:AlternateContent>
  <bookViews>
    <workbookView xWindow="0" yWindow="0" windowWidth="28800" windowHeight="11100" tabRatio="835"/>
  </bookViews>
  <sheets>
    <sheet name="Portada" sheetId="52" r:id="rId1"/>
    <sheet name="Datos de Entrada" sheetId="53" r:id="rId2"/>
    <sheet name="Resumo" sheetId="4" r:id="rId3"/>
    <sheet name="Datos" sheetId="49" r:id="rId4"/>
  </sheets>
  <externalReferences>
    <externalReference r:id="rId5"/>
  </externalReferences>
  <definedNames>
    <definedName name="_xlnm._FilterDatabase" localSheetId="3" hidden="1">Datos!$B$6:$L$124</definedName>
    <definedName name="_xlnm._FilterDatabase" localSheetId="2" hidden="1">Resumo!$A$13:$Z$45</definedName>
    <definedName name="_xlnm.Print_Area" localSheetId="1">'Datos de Entrada'!$A$1:$AI$80</definedName>
    <definedName name="_xlnm.Print_Area" localSheetId="0">Portada!$A$1:$K$41</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7" i="49" l="1"/>
  <c r="F148" i="49"/>
  <c r="F149" i="49"/>
  <c r="F150" i="49"/>
  <c r="F151" i="49"/>
  <c r="F152" i="49"/>
  <c r="F153" i="49"/>
  <c r="F154" i="49"/>
  <c r="F155" i="49"/>
  <c r="F156" i="49"/>
  <c r="F157" i="49"/>
  <c r="F158" i="49"/>
  <c r="F159" i="49"/>
  <c r="F160" i="49"/>
  <c r="F161" i="49"/>
  <c r="F162" i="49"/>
  <c r="F163" i="49"/>
  <c r="F164" i="49"/>
  <c r="F165" i="49"/>
  <c r="F166" i="49"/>
  <c r="F167" i="49"/>
  <c r="F168" i="49"/>
  <c r="F169" i="49"/>
  <c r="F170" i="49"/>
  <c r="F171" i="49"/>
  <c r="F172" i="49"/>
  <c r="F173" i="49"/>
  <c r="F174" i="49"/>
  <c r="F175" i="49"/>
  <c r="F176" i="49"/>
  <c r="F146" i="49"/>
  <c r="AM143" i="49" l="1"/>
  <c r="AL143" i="49"/>
  <c r="AM142" i="49"/>
  <c r="AM145" i="49" s="1"/>
  <c r="AL142" i="49"/>
  <c r="AL145" i="49" s="1"/>
  <c r="AO143" i="49"/>
  <c r="AO142" i="49"/>
  <c r="AO145" i="49" s="1"/>
  <c r="AK143" i="49"/>
  <c r="AK142" i="49"/>
  <c r="AK145" i="49" s="1"/>
  <c r="AB143" i="49"/>
  <c r="AB142" i="49"/>
  <c r="AB145" i="49" s="1"/>
  <c r="U143" i="49"/>
  <c r="U142" i="49"/>
  <c r="U145" i="49" s="1"/>
  <c r="S143" i="49"/>
  <c r="R143" i="49"/>
  <c r="S142" i="49"/>
  <c r="R142" i="49"/>
  <c r="R145" i="49" s="1"/>
  <c r="Q143" i="49"/>
  <c r="Q142" i="49"/>
  <c r="S145" i="49" l="1"/>
  <c r="Q145" i="49"/>
  <c r="L209" i="49"/>
  <c r="L210" i="49"/>
  <c r="L208" i="49"/>
  <c r="L204" i="49"/>
  <c r="L205" i="49"/>
  <c r="L203" i="49"/>
  <c r="L199" i="49"/>
  <c r="L200" i="49"/>
  <c r="L198" i="49"/>
  <c r="L194" i="49"/>
  <c r="L195" i="49"/>
  <c r="L193" i="49"/>
  <c r="L189" i="49"/>
  <c r="L190" i="49"/>
  <c r="L188" i="49"/>
  <c r="L184" i="49"/>
  <c r="L185" i="49"/>
  <c r="L183" i="49"/>
  <c r="L179" i="49"/>
  <c r="L180" i="49"/>
  <c r="L178" i="49"/>
  <c r="L174" i="49"/>
  <c r="L175" i="49"/>
  <c r="L173" i="49"/>
  <c r="L169" i="49"/>
  <c r="L170" i="49"/>
  <c r="L168" i="49"/>
  <c r="L160" i="49"/>
  <c r="L161" i="49"/>
  <c r="L159" i="49"/>
  <c r="L157" i="49"/>
  <c r="L156" i="49"/>
  <c r="L155" i="49"/>
  <c r="J164" i="49" l="1"/>
  <c r="J156" i="49"/>
  <c r="J157" i="49"/>
  <c r="J158" i="49"/>
  <c r="J159" i="49"/>
  <c r="J160" i="49"/>
  <c r="J161" i="49"/>
  <c r="J162" i="49"/>
  <c r="J163" i="49"/>
  <c r="J155" i="49"/>
  <c r="H167" i="49" l="1"/>
  <c r="H156" i="49"/>
  <c r="H157" i="49"/>
  <c r="H158" i="49"/>
  <c r="H159" i="49"/>
  <c r="H160" i="49"/>
  <c r="H161" i="49"/>
  <c r="H162" i="49"/>
  <c r="H163" i="49"/>
  <c r="H164" i="49"/>
  <c r="H165" i="49"/>
  <c r="H166" i="49"/>
  <c r="H155" i="49"/>
  <c r="H148" i="49"/>
  <c r="H147" i="49"/>
  <c r="H146" i="49"/>
  <c r="H152" i="49"/>
  <c r="H151" i="49"/>
  <c r="H150" i="49"/>
  <c r="C176" i="49" l="1"/>
  <c r="D176" i="49" s="1"/>
  <c r="C175" i="49"/>
  <c r="D175" i="49" s="1"/>
  <c r="C174" i="49"/>
  <c r="D174" i="49" s="1"/>
  <c r="C173" i="49"/>
  <c r="D173" i="49" s="1"/>
  <c r="C172" i="49"/>
  <c r="D172" i="49" s="1"/>
  <c r="C171" i="49"/>
  <c r="D171" i="49" s="1"/>
  <c r="C170" i="49"/>
  <c r="D170" i="49" s="1"/>
  <c r="C169" i="49"/>
  <c r="D169" i="49" s="1"/>
  <c r="C168" i="49"/>
  <c r="D168" i="49" s="1"/>
  <c r="C167" i="49"/>
  <c r="D167" i="49" s="1"/>
  <c r="C166" i="49"/>
  <c r="D166" i="49" s="1"/>
  <c r="C165" i="49"/>
  <c r="D165" i="49" s="1"/>
  <c r="C164" i="49"/>
  <c r="D164" i="49" s="1"/>
  <c r="C163" i="49"/>
  <c r="D163" i="49" s="1"/>
  <c r="C162" i="49"/>
  <c r="D162" i="49" s="1"/>
  <c r="C161" i="49"/>
  <c r="D161" i="49" s="1"/>
  <c r="C160" i="49"/>
  <c r="D160" i="49" s="1"/>
  <c r="C159" i="49"/>
  <c r="D159" i="49" s="1"/>
  <c r="C158" i="49"/>
  <c r="D158" i="49" s="1"/>
  <c r="C157" i="49"/>
  <c r="D157" i="49" s="1"/>
  <c r="C156" i="49"/>
  <c r="D156" i="49" s="1"/>
  <c r="C155" i="49"/>
  <c r="D155" i="49" s="1"/>
  <c r="C154" i="49"/>
  <c r="D154" i="49" s="1"/>
  <c r="C153" i="49"/>
  <c r="D153" i="49" s="1"/>
  <c r="C152" i="49"/>
  <c r="D152" i="49" s="1"/>
  <c r="C151" i="49"/>
  <c r="D151" i="49" s="1"/>
  <c r="C150" i="49"/>
  <c r="D150" i="49" s="1"/>
  <c r="C149" i="49"/>
  <c r="D149" i="49" s="1"/>
  <c r="C148" i="49"/>
  <c r="D148" i="49" s="1"/>
  <c r="C147" i="49"/>
  <c r="D147" i="49" s="1"/>
  <c r="C146" i="49"/>
  <c r="E146" i="49" s="1"/>
  <c r="E147" i="49" l="1"/>
  <c r="D146" i="49"/>
  <c r="E148" i="49" l="1"/>
  <c r="E149" i="49" l="1"/>
  <c r="E150" i="49" l="1"/>
  <c r="E151" i="49" l="1"/>
  <c r="E152" i="49" l="1"/>
  <c r="E153" i="49" l="1"/>
  <c r="E154" i="49" l="1"/>
  <c r="E155" i="49" l="1"/>
  <c r="E156" i="49" l="1"/>
  <c r="E157" i="49" l="1"/>
  <c r="E158" i="49" l="1"/>
  <c r="E159" i="49" l="1"/>
  <c r="E160" i="49" l="1"/>
  <c r="E161" i="49" l="1"/>
  <c r="E162" i="49" l="1"/>
  <c r="E163" i="49" l="1"/>
  <c r="E164" i="49" l="1"/>
  <c r="E165" i="49" l="1"/>
  <c r="E166" i="49" l="1"/>
  <c r="E167" i="49" l="1"/>
  <c r="E168" i="49" l="1"/>
  <c r="E169" i="49" l="1"/>
  <c r="E170" i="49" l="1"/>
  <c r="E171" i="49" l="1"/>
  <c r="E172" i="49" l="1"/>
  <c r="E173" i="49" l="1"/>
  <c r="E174" i="49" l="1"/>
  <c r="E175" i="49" l="1"/>
  <c r="E176" i="49" l="1"/>
  <c r="CA10" i="49" l="1"/>
  <c r="EU45" i="49" l="1"/>
  <c r="EN45" i="49"/>
  <c r="EM45" i="49"/>
  <c r="EL45" i="49"/>
  <c r="EK45" i="49"/>
  <c r="EJ45" i="49"/>
  <c r="EI45" i="49"/>
  <c r="EH45" i="49"/>
  <c r="EG45" i="49"/>
  <c r="EF45" i="49"/>
  <c r="EE45" i="49"/>
  <c r="FF45" i="49" s="1"/>
  <c r="ED45" i="49"/>
  <c r="EC45" i="49"/>
  <c r="EB45" i="49"/>
  <c r="DZ45" i="49"/>
  <c r="DY45" i="49"/>
  <c r="DX45" i="49"/>
  <c r="DW45" i="49"/>
  <c r="DV45" i="49"/>
  <c r="DU45" i="49"/>
  <c r="DT45" i="49"/>
  <c r="DS45" i="49"/>
  <c r="DR45" i="49"/>
  <c r="DQ45" i="49"/>
  <c r="DP45" i="49"/>
  <c r="DO45" i="49"/>
  <c r="DN45" i="49"/>
  <c r="DM45" i="49"/>
  <c r="EU44" i="49"/>
  <c r="EU43" i="49"/>
  <c r="EU42" i="49"/>
  <c r="EN42" i="49"/>
  <c r="EM42" i="49"/>
  <c r="EL42" i="49"/>
  <c r="EK42" i="49"/>
  <c r="EJ42" i="49"/>
  <c r="EI42" i="49"/>
  <c r="EH42" i="49"/>
  <c r="EG42" i="49"/>
  <c r="EF42" i="49"/>
  <c r="EE42" i="49"/>
  <c r="ED42" i="49"/>
  <c r="EC42" i="49"/>
  <c r="EB42" i="49"/>
  <c r="EA42" i="49"/>
  <c r="DZ42" i="49"/>
  <c r="DY42" i="49"/>
  <c r="DX42" i="49"/>
  <c r="DW42" i="49"/>
  <c r="DV42" i="49"/>
  <c r="DU42" i="49"/>
  <c r="DT42" i="49"/>
  <c r="DS42" i="49"/>
  <c r="DR42" i="49"/>
  <c r="DQ42" i="49"/>
  <c r="DP42" i="49"/>
  <c r="DO42" i="49"/>
  <c r="DN42" i="49"/>
  <c r="DM42" i="49"/>
  <c r="EU41" i="49"/>
  <c r="EU40" i="49"/>
  <c r="EN40" i="49"/>
  <c r="EM40" i="49"/>
  <c r="EL40" i="49"/>
  <c r="EK40" i="49"/>
  <c r="EJ40" i="49"/>
  <c r="EI40" i="49"/>
  <c r="EH40" i="49"/>
  <c r="EG40" i="49"/>
  <c r="EF40" i="49"/>
  <c r="EE40" i="49"/>
  <c r="FF40" i="49" s="1"/>
  <c r="ED40" i="49"/>
  <c r="EC40" i="49"/>
  <c r="EB40" i="49"/>
  <c r="EA40" i="49"/>
  <c r="DZ40" i="49"/>
  <c r="DY40" i="49"/>
  <c r="DX40" i="49"/>
  <c r="DW40" i="49"/>
  <c r="DV40" i="49"/>
  <c r="DU40" i="49"/>
  <c r="DT40" i="49"/>
  <c r="DS40" i="49"/>
  <c r="DR40" i="49"/>
  <c r="DQ40" i="49"/>
  <c r="DP40" i="49"/>
  <c r="DO40" i="49"/>
  <c r="DN40" i="49"/>
  <c r="DM40" i="49"/>
  <c r="EU39" i="49"/>
  <c r="EN39" i="49"/>
  <c r="EM39" i="49"/>
  <c r="EL39" i="49"/>
  <c r="EK39" i="49"/>
  <c r="EJ39" i="49"/>
  <c r="EI39" i="49"/>
  <c r="EH39" i="49"/>
  <c r="EG39" i="49"/>
  <c r="EF39" i="49"/>
  <c r="EE39" i="49"/>
  <c r="FF39" i="49" s="1"/>
  <c r="ED39" i="49"/>
  <c r="EC39" i="49"/>
  <c r="EB39" i="49"/>
  <c r="EA39" i="49"/>
  <c r="DZ39" i="49"/>
  <c r="DY39" i="49"/>
  <c r="DX39" i="49"/>
  <c r="DW39" i="49"/>
  <c r="DV39" i="49"/>
  <c r="DU39" i="49"/>
  <c r="DT39" i="49"/>
  <c r="DS39" i="49"/>
  <c r="DR39" i="49"/>
  <c r="DQ39" i="49"/>
  <c r="DP39" i="49"/>
  <c r="DO39" i="49"/>
  <c r="DN39" i="49"/>
  <c r="DM39" i="49"/>
  <c r="EU38" i="49"/>
  <c r="EU37" i="49"/>
  <c r="EN37" i="49"/>
  <c r="EM37" i="49"/>
  <c r="EL37" i="49"/>
  <c r="EK37" i="49"/>
  <c r="EJ37" i="49"/>
  <c r="EI37" i="49"/>
  <c r="EH37" i="49"/>
  <c r="EG37" i="49"/>
  <c r="EF37" i="49"/>
  <c r="EE37" i="49"/>
  <c r="ED37" i="49"/>
  <c r="EC37" i="49"/>
  <c r="EB37" i="49"/>
  <c r="EA37" i="49"/>
  <c r="DZ37" i="49"/>
  <c r="DY37" i="49"/>
  <c r="DX37" i="49"/>
  <c r="DW37" i="49"/>
  <c r="DV37" i="49"/>
  <c r="DU37" i="49"/>
  <c r="DT37" i="49"/>
  <c r="DS37" i="49"/>
  <c r="DR37" i="49"/>
  <c r="DQ37" i="49"/>
  <c r="DP37" i="49"/>
  <c r="DO37" i="49"/>
  <c r="DN37" i="49"/>
  <c r="DM37" i="49"/>
  <c r="EZ37" i="49" s="1"/>
  <c r="EU36" i="49"/>
  <c r="EU35" i="49"/>
  <c r="EN35" i="49"/>
  <c r="EM35" i="49"/>
  <c r="EL35" i="49"/>
  <c r="EK35" i="49"/>
  <c r="EJ35" i="49"/>
  <c r="EI35" i="49"/>
  <c r="EH35" i="49"/>
  <c r="EG35" i="49"/>
  <c r="EF35" i="49"/>
  <c r="EE35" i="49"/>
  <c r="FF35" i="49" s="1"/>
  <c r="ED35" i="49"/>
  <c r="EC35" i="49"/>
  <c r="EB35" i="49"/>
  <c r="EA35" i="49"/>
  <c r="DZ35" i="49"/>
  <c r="DY35" i="49"/>
  <c r="DX35" i="49"/>
  <c r="DW35" i="49"/>
  <c r="DV35" i="49"/>
  <c r="DU35" i="49"/>
  <c r="DT35" i="49"/>
  <c r="DS35" i="49"/>
  <c r="DR35" i="49"/>
  <c r="DQ35" i="49"/>
  <c r="DP35" i="49"/>
  <c r="DO35" i="49"/>
  <c r="DN35" i="49"/>
  <c r="DM35" i="49"/>
  <c r="EU34" i="49"/>
  <c r="EU33" i="49"/>
  <c r="EU32" i="49"/>
  <c r="EN32" i="49"/>
  <c r="EM32" i="49"/>
  <c r="EL32" i="49"/>
  <c r="EK32" i="49"/>
  <c r="EJ32" i="49"/>
  <c r="EI32" i="49"/>
  <c r="EH32" i="49"/>
  <c r="EG32" i="49"/>
  <c r="EF32" i="49"/>
  <c r="EE32" i="49"/>
  <c r="FF32" i="49" s="1"/>
  <c r="ED32" i="49"/>
  <c r="EC32" i="49"/>
  <c r="EB32" i="49"/>
  <c r="EA32" i="49"/>
  <c r="DZ32" i="49"/>
  <c r="DY32" i="49"/>
  <c r="DX32" i="49"/>
  <c r="DW32" i="49"/>
  <c r="DV32" i="49"/>
  <c r="DU32" i="49"/>
  <c r="DT32" i="49"/>
  <c r="DS32" i="49"/>
  <c r="DR32" i="49"/>
  <c r="DQ32" i="49"/>
  <c r="DP32" i="49"/>
  <c r="DO32" i="49"/>
  <c r="DN32" i="49"/>
  <c r="DM32" i="49"/>
  <c r="EU31" i="49"/>
  <c r="EU30" i="49"/>
  <c r="EU29" i="49"/>
  <c r="EM29" i="49"/>
  <c r="EL29" i="49"/>
  <c r="EK29" i="49"/>
  <c r="EJ29" i="49"/>
  <c r="EI29" i="49"/>
  <c r="EH29" i="49"/>
  <c r="EG29" i="49"/>
  <c r="EF29" i="49"/>
  <c r="EE29" i="49"/>
  <c r="ED29" i="49"/>
  <c r="EC29" i="49"/>
  <c r="EB29" i="49"/>
  <c r="EA29" i="49"/>
  <c r="DZ29" i="49"/>
  <c r="DY29" i="49"/>
  <c r="DX29" i="49"/>
  <c r="DW29" i="49"/>
  <c r="DV29" i="49"/>
  <c r="DU29" i="49"/>
  <c r="DT29" i="49"/>
  <c r="DS29" i="49"/>
  <c r="DR29" i="49"/>
  <c r="DQ29" i="49"/>
  <c r="DP29" i="49"/>
  <c r="DO29" i="49"/>
  <c r="DN29" i="49"/>
  <c r="DM29" i="49"/>
  <c r="EU28" i="49"/>
  <c r="EN28" i="49"/>
  <c r="EM28" i="49"/>
  <c r="EL28" i="49"/>
  <c r="EK28" i="49"/>
  <c r="EJ28" i="49"/>
  <c r="EI28" i="49"/>
  <c r="EH28" i="49"/>
  <c r="EG28" i="49"/>
  <c r="EF28" i="49"/>
  <c r="EE28" i="49"/>
  <c r="ED28" i="49"/>
  <c r="EC28" i="49"/>
  <c r="EB28" i="49"/>
  <c r="EA28" i="49"/>
  <c r="DZ28" i="49"/>
  <c r="DY28" i="49"/>
  <c r="DX28" i="49"/>
  <c r="DW28" i="49"/>
  <c r="DV28" i="49"/>
  <c r="DU28" i="49"/>
  <c r="DT28" i="49"/>
  <c r="DS28" i="49"/>
  <c r="DR28" i="49"/>
  <c r="DQ28" i="49"/>
  <c r="DP28" i="49"/>
  <c r="DO28" i="49"/>
  <c r="DN28" i="49"/>
  <c r="DM28" i="49"/>
  <c r="EU27" i="49"/>
  <c r="EU26" i="49"/>
  <c r="EU25" i="49"/>
  <c r="EN25" i="49"/>
  <c r="EM25" i="49"/>
  <c r="EL25" i="49"/>
  <c r="EK25" i="49"/>
  <c r="EJ25" i="49"/>
  <c r="EI25" i="49"/>
  <c r="EH25" i="49"/>
  <c r="EG25" i="49"/>
  <c r="EF25" i="49"/>
  <c r="EE25" i="49"/>
  <c r="ED25" i="49"/>
  <c r="EC25" i="49"/>
  <c r="EB25" i="49"/>
  <c r="EA25" i="49"/>
  <c r="DZ25" i="49"/>
  <c r="DY25" i="49"/>
  <c r="DX25" i="49"/>
  <c r="DW25" i="49"/>
  <c r="DV25" i="49"/>
  <c r="DU25" i="49"/>
  <c r="DT25" i="49"/>
  <c r="DS25" i="49"/>
  <c r="DQ25" i="49"/>
  <c r="DO25" i="49"/>
  <c r="DN25" i="49"/>
  <c r="DM25" i="49"/>
  <c r="EU24" i="49"/>
  <c r="EN24" i="49"/>
  <c r="EM24" i="49"/>
  <c r="EL24" i="49"/>
  <c r="EK24" i="49"/>
  <c r="EJ24" i="49"/>
  <c r="EI24" i="49"/>
  <c r="EH24" i="49"/>
  <c r="EG24" i="49"/>
  <c r="EF24" i="49"/>
  <c r="EE24" i="49"/>
  <c r="FF24" i="49" s="1"/>
  <c r="ED24" i="49"/>
  <c r="EC24" i="49"/>
  <c r="EB24" i="49"/>
  <c r="EA24" i="49"/>
  <c r="DZ24" i="49"/>
  <c r="DY24" i="49"/>
  <c r="DX24" i="49"/>
  <c r="DW24" i="49"/>
  <c r="DV24" i="49"/>
  <c r="DU24" i="49"/>
  <c r="DT24" i="49"/>
  <c r="DS24" i="49"/>
  <c r="FB24" i="49" s="1"/>
  <c r="DR24" i="49"/>
  <c r="DQ24" i="49"/>
  <c r="DP24" i="49"/>
  <c r="DO24" i="49"/>
  <c r="DN24" i="49"/>
  <c r="DM24" i="49"/>
  <c r="EU23" i="49"/>
  <c r="EN23" i="49"/>
  <c r="EM23" i="49"/>
  <c r="EL23" i="49"/>
  <c r="EK23" i="49"/>
  <c r="EJ23" i="49"/>
  <c r="EI23" i="49"/>
  <c r="EH23" i="49"/>
  <c r="EG23" i="49"/>
  <c r="EF23" i="49"/>
  <c r="EE23" i="49"/>
  <c r="ED23" i="49"/>
  <c r="EC23" i="49"/>
  <c r="EB23" i="49"/>
  <c r="EA23" i="49"/>
  <c r="DZ23" i="49"/>
  <c r="DY23" i="49"/>
  <c r="DX23" i="49"/>
  <c r="DW23" i="49"/>
  <c r="DV23" i="49"/>
  <c r="DU23" i="49"/>
  <c r="DT23" i="49"/>
  <c r="DS23" i="49"/>
  <c r="DR23" i="49"/>
  <c r="DQ23" i="49"/>
  <c r="DP23" i="49"/>
  <c r="DO23" i="49"/>
  <c r="DN23" i="49"/>
  <c r="DM23" i="49"/>
  <c r="EU22" i="49"/>
  <c r="EN22" i="49"/>
  <c r="EM22" i="49"/>
  <c r="EL22" i="49"/>
  <c r="EK22" i="49"/>
  <c r="EJ22" i="49"/>
  <c r="EI22" i="49"/>
  <c r="EH22" i="49"/>
  <c r="EG22" i="49"/>
  <c r="EF22" i="49"/>
  <c r="EE22" i="49"/>
  <c r="ED22" i="49"/>
  <c r="EC22" i="49"/>
  <c r="EB22" i="49"/>
  <c r="EA22" i="49"/>
  <c r="DZ22" i="49"/>
  <c r="DY22" i="49"/>
  <c r="DX22" i="49"/>
  <c r="DW22" i="49"/>
  <c r="DV22" i="49"/>
  <c r="DU22" i="49"/>
  <c r="DT22" i="49"/>
  <c r="DS22" i="49"/>
  <c r="DR22" i="49"/>
  <c r="DQ22" i="49"/>
  <c r="DP22" i="49"/>
  <c r="DO22" i="49"/>
  <c r="DN22" i="49"/>
  <c r="DM22" i="49"/>
  <c r="EZ22" i="49" s="1"/>
  <c r="EU21" i="49"/>
  <c r="EU20" i="49"/>
  <c r="EN20" i="49"/>
  <c r="EM20" i="49"/>
  <c r="EL20" i="49"/>
  <c r="EK20" i="49"/>
  <c r="EJ20" i="49"/>
  <c r="EI20" i="49"/>
  <c r="EH20" i="49"/>
  <c r="EG20" i="49"/>
  <c r="EF20" i="49"/>
  <c r="EE20" i="49"/>
  <c r="ED20" i="49"/>
  <c r="EC20" i="49"/>
  <c r="EB20" i="49"/>
  <c r="DZ20" i="49"/>
  <c r="DY20" i="49"/>
  <c r="DX20" i="49"/>
  <c r="DW20" i="49"/>
  <c r="DV20" i="49"/>
  <c r="DU20" i="49"/>
  <c r="DT20" i="49"/>
  <c r="DS20" i="49"/>
  <c r="DR20" i="49"/>
  <c r="DQ20" i="49"/>
  <c r="DP20" i="49"/>
  <c r="DO20" i="49"/>
  <c r="DN20" i="49"/>
  <c r="DM20" i="49"/>
  <c r="EU19" i="49"/>
  <c r="EN19" i="49"/>
  <c r="EM19" i="49"/>
  <c r="EL19" i="49"/>
  <c r="EK19" i="49"/>
  <c r="EJ19" i="49"/>
  <c r="EI19" i="49"/>
  <c r="EH19" i="49"/>
  <c r="EG19" i="49"/>
  <c r="EF19" i="49"/>
  <c r="EE19" i="49"/>
  <c r="ED19" i="49"/>
  <c r="EC19" i="49"/>
  <c r="EB19" i="49"/>
  <c r="EA19" i="49"/>
  <c r="DZ19" i="49"/>
  <c r="DY19" i="49"/>
  <c r="DX19" i="49"/>
  <c r="DW19" i="49"/>
  <c r="DV19" i="49"/>
  <c r="DU19" i="49"/>
  <c r="DT19" i="49"/>
  <c r="DS19" i="49"/>
  <c r="DR19" i="49"/>
  <c r="DQ19" i="49"/>
  <c r="DP19" i="49"/>
  <c r="DO19" i="49"/>
  <c r="DN19" i="49"/>
  <c r="DM19" i="49"/>
  <c r="EU18" i="49"/>
  <c r="EU17" i="49"/>
  <c r="EN17" i="49"/>
  <c r="EM17" i="49"/>
  <c r="EL17" i="49"/>
  <c r="EK17" i="49"/>
  <c r="EJ17" i="49"/>
  <c r="EI17" i="49"/>
  <c r="EH17" i="49"/>
  <c r="EG17" i="49"/>
  <c r="EF17" i="49"/>
  <c r="EE17" i="49"/>
  <c r="ED17" i="49"/>
  <c r="EC17" i="49"/>
  <c r="EB17" i="49"/>
  <c r="EA17" i="49"/>
  <c r="DZ17" i="49"/>
  <c r="DY17" i="49"/>
  <c r="DX17" i="49"/>
  <c r="DW17" i="49"/>
  <c r="DV17" i="49"/>
  <c r="DU17" i="49"/>
  <c r="DT17" i="49"/>
  <c r="DS17" i="49"/>
  <c r="DR17" i="49"/>
  <c r="DQ17" i="49"/>
  <c r="DP17" i="49"/>
  <c r="DO17" i="49"/>
  <c r="DN17" i="49"/>
  <c r="DM17" i="49"/>
  <c r="EU16" i="49"/>
  <c r="EN16" i="49"/>
  <c r="EM16" i="49"/>
  <c r="EL16" i="49"/>
  <c r="EK16" i="49"/>
  <c r="EJ16" i="49"/>
  <c r="EI16" i="49"/>
  <c r="EH16" i="49"/>
  <c r="EG16" i="49"/>
  <c r="EF16" i="49"/>
  <c r="EE16" i="49"/>
  <c r="ED16" i="49"/>
  <c r="EC16" i="49"/>
  <c r="EB16" i="49"/>
  <c r="EA16" i="49"/>
  <c r="DZ16" i="49"/>
  <c r="DY16" i="49"/>
  <c r="DX16" i="49"/>
  <c r="DW16" i="49"/>
  <c r="DV16" i="49"/>
  <c r="DU16" i="49"/>
  <c r="DT16" i="49"/>
  <c r="DS16" i="49"/>
  <c r="DR16" i="49"/>
  <c r="DQ16" i="49"/>
  <c r="DP16" i="49"/>
  <c r="DO16" i="49"/>
  <c r="DN16" i="49"/>
  <c r="DM16" i="49"/>
  <c r="EU15" i="49"/>
  <c r="EN15" i="49"/>
  <c r="EM15" i="49"/>
  <c r="EL15" i="49"/>
  <c r="EK15" i="49"/>
  <c r="EJ15" i="49"/>
  <c r="EI15" i="49"/>
  <c r="EH15" i="49"/>
  <c r="EG15" i="49"/>
  <c r="EF15" i="49"/>
  <c r="EE15" i="49"/>
  <c r="ED15" i="49"/>
  <c r="EC15" i="49"/>
  <c r="EB15" i="49"/>
  <c r="DZ15" i="49"/>
  <c r="DY15" i="49"/>
  <c r="DX15" i="49"/>
  <c r="DW15" i="49"/>
  <c r="DV15" i="49"/>
  <c r="DU15" i="49"/>
  <c r="DT15" i="49"/>
  <c r="DS15" i="49"/>
  <c r="DR15" i="49"/>
  <c r="DQ15" i="49"/>
  <c r="DP15" i="49"/>
  <c r="DO15" i="49"/>
  <c r="DN15" i="49"/>
  <c r="DM15" i="49"/>
  <c r="EU14" i="49"/>
  <c r="EU13" i="49"/>
  <c r="EN13" i="49"/>
  <c r="EM13" i="49"/>
  <c r="EL13" i="49"/>
  <c r="EK13" i="49"/>
  <c r="EJ13" i="49"/>
  <c r="EI13" i="49"/>
  <c r="EH13" i="49"/>
  <c r="EG13" i="49"/>
  <c r="EF13" i="49"/>
  <c r="EE13" i="49"/>
  <c r="ED13" i="49"/>
  <c r="EC13" i="49"/>
  <c r="EB13" i="49"/>
  <c r="EA13" i="49"/>
  <c r="DZ13" i="49"/>
  <c r="DY13" i="49"/>
  <c r="DX13" i="49"/>
  <c r="DW13" i="49"/>
  <c r="DV13" i="49"/>
  <c r="DU13" i="49"/>
  <c r="DT13" i="49"/>
  <c r="DS13" i="49"/>
  <c r="DR13" i="49"/>
  <c r="DQ13" i="49"/>
  <c r="DP13" i="49"/>
  <c r="DO13" i="49"/>
  <c r="DN13" i="49"/>
  <c r="DM13" i="49"/>
  <c r="EU12" i="49"/>
  <c r="EN12" i="49"/>
  <c r="EM12" i="49"/>
  <c r="EL12" i="49"/>
  <c r="EK12" i="49"/>
  <c r="EJ12" i="49"/>
  <c r="EI12" i="49"/>
  <c r="EH12" i="49"/>
  <c r="EG12" i="49"/>
  <c r="EF12" i="49"/>
  <c r="EE12" i="49"/>
  <c r="ED12" i="49"/>
  <c r="EC12" i="49"/>
  <c r="EB12" i="49"/>
  <c r="EA12" i="49"/>
  <c r="DZ12" i="49"/>
  <c r="DY12" i="49"/>
  <c r="DX12" i="49"/>
  <c r="DW12" i="49"/>
  <c r="DV12" i="49"/>
  <c r="DU12" i="49"/>
  <c r="DT12" i="49"/>
  <c r="DS12" i="49"/>
  <c r="DR12" i="49"/>
  <c r="DQ12" i="49"/>
  <c r="DP12" i="49"/>
  <c r="DO12" i="49"/>
  <c r="DN12" i="49"/>
  <c r="DM12" i="49"/>
  <c r="EU11" i="49"/>
  <c r="EU10" i="49"/>
  <c r="DW10" i="49"/>
  <c r="DV10" i="49"/>
  <c r="DU10" i="49"/>
  <c r="DT10" i="49"/>
  <c r="DS10" i="49"/>
  <c r="DQ10" i="49"/>
  <c r="DP10" i="49"/>
  <c r="DO10" i="49"/>
  <c r="DN10" i="49"/>
  <c r="DM10" i="49"/>
  <c r="EU9" i="49"/>
  <c r="EN9" i="49"/>
  <c r="EM9" i="49"/>
  <c r="EL9" i="49"/>
  <c r="EK9" i="49"/>
  <c r="EJ9" i="49"/>
  <c r="EI9" i="49"/>
  <c r="EH9" i="49"/>
  <c r="EG9" i="49"/>
  <c r="EF9" i="49"/>
  <c r="EE9" i="49"/>
  <c r="ED9" i="49"/>
  <c r="EC9" i="49"/>
  <c r="EB9" i="49"/>
  <c r="EA9" i="49"/>
  <c r="DZ9" i="49"/>
  <c r="DY9" i="49"/>
  <c r="DX9" i="49"/>
  <c r="DW9" i="49"/>
  <c r="DV9" i="49"/>
  <c r="DU9" i="49"/>
  <c r="DT9" i="49"/>
  <c r="DS9" i="49"/>
  <c r="DR9" i="49"/>
  <c r="DQ9" i="49"/>
  <c r="DP9" i="49"/>
  <c r="DO9" i="49"/>
  <c r="DN9" i="49"/>
  <c r="DM9" i="49"/>
  <c r="EU8" i="49"/>
  <c r="EN8" i="49"/>
  <c r="EM8" i="49"/>
  <c r="EL8" i="49"/>
  <c r="EK8" i="49"/>
  <c r="EJ8" i="49"/>
  <c r="EI8" i="49"/>
  <c r="EH8" i="49"/>
  <c r="EG8" i="49"/>
  <c r="EF8" i="49"/>
  <c r="EE8" i="49"/>
  <c r="ED8" i="49"/>
  <c r="EC8" i="49"/>
  <c r="EB8" i="49"/>
  <c r="EA8" i="49"/>
  <c r="DZ8" i="49"/>
  <c r="DY8" i="49"/>
  <c r="DX8" i="49"/>
  <c r="DW8" i="49"/>
  <c r="DV8" i="49"/>
  <c r="DU8" i="49"/>
  <c r="DT8" i="49"/>
  <c r="DS8" i="49"/>
  <c r="DR8" i="49"/>
  <c r="DQ8" i="49"/>
  <c r="DP8" i="49"/>
  <c r="DO8" i="49"/>
  <c r="DN8" i="49"/>
  <c r="DM8" i="49"/>
  <c r="EU7" i="49"/>
  <c r="EN7" i="49"/>
  <c r="EM7" i="49"/>
  <c r="EL7" i="49"/>
  <c r="EK7" i="49"/>
  <c r="EJ7" i="49"/>
  <c r="EI7" i="49"/>
  <c r="EH7" i="49"/>
  <c r="EG7" i="49"/>
  <c r="EF7" i="49"/>
  <c r="EE7" i="49"/>
  <c r="ED7" i="49"/>
  <c r="EC7" i="49"/>
  <c r="EB7" i="49"/>
  <c r="EA7" i="49"/>
  <c r="DZ7" i="49"/>
  <c r="DY7" i="49"/>
  <c r="DX7" i="49"/>
  <c r="DW7" i="49"/>
  <c r="DV7" i="49"/>
  <c r="DU7" i="49"/>
  <c r="DT7" i="49"/>
  <c r="DS7" i="49"/>
  <c r="DR7" i="49"/>
  <c r="DQ7" i="49"/>
  <c r="DP7" i="49"/>
  <c r="DO7" i="49"/>
  <c r="DN7" i="49"/>
  <c r="DM7" i="49"/>
  <c r="FF22" i="49"/>
  <c r="CI7" i="49"/>
  <c r="CJ7" i="49"/>
  <c r="CK7" i="49"/>
  <c r="CL7" i="49"/>
  <c r="CM7" i="49"/>
  <c r="DK45" i="49"/>
  <c r="DK44" i="49"/>
  <c r="DD44" i="49"/>
  <c r="DC44" i="49"/>
  <c r="DB44" i="49"/>
  <c r="DA44" i="49"/>
  <c r="CZ44" i="49"/>
  <c r="CY44" i="49"/>
  <c r="CX44" i="49"/>
  <c r="CW44" i="49"/>
  <c r="CV44" i="49"/>
  <c r="CU44" i="49"/>
  <c r="CT44" i="49"/>
  <c r="CS44" i="49"/>
  <c r="CR44" i="49"/>
  <c r="CP44" i="49"/>
  <c r="CO44" i="49"/>
  <c r="CN44" i="49"/>
  <c r="CM44" i="49"/>
  <c r="CL44" i="49"/>
  <c r="CK44" i="49"/>
  <c r="CJ44" i="49"/>
  <c r="CI44" i="49"/>
  <c r="CH44" i="49"/>
  <c r="CG44" i="49"/>
  <c r="CF44" i="49"/>
  <c r="CE44" i="49"/>
  <c r="CD44" i="49"/>
  <c r="CC44" i="49"/>
  <c r="DK43" i="49"/>
  <c r="DK42" i="49"/>
  <c r="DC42" i="49"/>
  <c r="DB42" i="49"/>
  <c r="CY42" i="49"/>
  <c r="CX42" i="49"/>
  <c r="CW42" i="49"/>
  <c r="CV42" i="49"/>
  <c r="CU42" i="49"/>
  <c r="CT42" i="49"/>
  <c r="CS42" i="49"/>
  <c r="CR42" i="49"/>
  <c r="CQ42" i="49"/>
  <c r="CP42" i="49"/>
  <c r="CO42" i="49"/>
  <c r="CN42" i="49"/>
  <c r="CM42" i="49"/>
  <c r="CL42" i="49"/>
  <c r="CK42" i="49"/>
  <c r="CJ42" i="49"/>
  <c r="CI42" i="49"/>
  <c r="CH42" i="49"/>
  <c r="CG42" i="49"/>
  <c r="CF42" i="49"/>
  <c r="CE42" i="49"/>
  <c r="CD42" i="49"/>
  <c r="CC42" i="49"/>
  <c r="DK41" i="49"/>
  <c r="DK40" i="49"/>
  <c r="DC40" i="49"/>
  <c r="CZ40" i="49"/>
  <c r="CY40" i="49"/>
  <c r="CX40" i="49"/>
  <c r="CW40" i="49"/>
  <c r="CV40" i="49"/>
  <c r="CU40" i="49"/>
  <c r="CT40" i="49"/>
  <c r="CS40" i="49"/>
  <c r="CR40" i="49"/>
  <c r="CP40" i="49"/>
  <c r="CO40" i="49"/>
  <c r="CN40" i="49"/>
  <c r="CM40" i="49"/>
  <c r="CL40" i="49"/>
  <c r="CK40" i="49"/>
  <c r="CJ40" i="49"/>
  <c r="CI40" i="49"/>
  <c r="CE40" i="49"/>
  <c r="CD40" i="49"/>
  <c r="CC40" i="49"/>
  <c r="DK39" i="49"/>
  <c r="DD39" i="49"/>
  <c r="DC39" i="49"/>
  <c r="DB39" i="49"/>
  <c r="DA39" i="49"/>
  <c r="CZ39" i="49"/>
  <c r="CY39" i="49"/>
  <c r="CX39" i="49"/>
  <c r="CW39" i="49"/>
  <c r="CV39" i="49"/>
  <c r="CU39" i="49"/>
  <c r="CT39" i="49"/>
  <c r="CS39" i="49"/>
  <c r="CR39" i="49"/>
  <c r="CQ39" i="49"/>
  <c r="CP39" i="49"/>
  <c r="CO39" i="49"/>
  <c r="CN39" i="49"/>
  <c r="CM39" i="49"/>
  <c r="CL39" i="49"/>
  <c r="CK39" i="49"/>
  <c r="CJ39" i="49"/>
  <c r="CI39" i="49"/>
  <c r="CH39" i="49"/>
  <c r="CG39" i="49"/>
  <c r="CF39" i="49"/>
  <c r="CE39" i="49"/>
  <c r="CD39" i="49"/>
  <c r="CC39" i="49"/>
  <c r="DK38" i="49"/>
  <c r="DK37" i="49"/>
  <c r="DD37" i="49"/>
  <c r="DC37" i="49"/>
  <c r="DB37" i="49"/>
  <c r="DA37" i="49"/>
  <c r="CZ37" i="49"/>
  <c r="CY37" i="49"/>
  <c r="CX37" i="49"/>
  <c r="CW37" i="49"/>
  <c r="CV37" i="49"/>
  <c r="CU37" i="49"/>
  <c r="CT37" i="49"/>
  <c r="CS37" i="49"/>
  <c r="CR37" i="49"/>
  <c r="CQ37" i="49"/>
  <c r="CP37" i="49"/>
  <c r="CO37" i="49"/>
  <c r="CN37" i="49"/>
  <c r="CM37" i="49"/>
  <c r="CL37" i="49"/>
  <c r="CK37" i="49"/>
  <c r="CJ37" i="49"/>
  <c r="CI37" i="49"/>
  <c r="CH37" i="49"/>
  <c r="CG37" i="49"/>
  <c r="CF37" i="49"/>
  <c r="CE37" i="49"/>
  <c r="CD37" i="49"/>
  <c r="CC37" i="49"/>
  <c r="DK36" i="49"/>
  <c r="DK35" i="49"/>
  <c r="DD35" i="49"/>
  <c r="DC35" i="49"/>
  <c r="DB35" i="49"/>
  <c r="DA35" i="49"/>
  <c r="CZ35" i="49"/>
  <c r="CY35" i="49"/>
  <c r="CX35" i="49"/>
  <c r="CW35" i="49"/>
  <c r="CV35" i="49"/>
  <c r="CU35" i="49"/>
  <c r="CT35" i="49"/>
  <c r="CS35" i="49"/>
  <c r="CR35" i="49"/>
  <c r="CQ35" i="49"/>
  <c r="CP35" i="49"/>
  <c r="CO35" i="49"/>
  <c r="CN35" i="49"/>
  <c r="CM35" i="49"/>
  <c r="CL35" i="49"/>
  <c r="CK35" i="49"/>
  <c r="CJ35" i="49"/>
  <c r="CI35" i="49"/>
  <c r="CH35" i="49"/>
  <c r="CG35" i="49"/>
  <c r="CF35" i="49"/>
  <c r="CE35" i="49"/>
  <c r="CD35" i="49"/>
  <c r="CC35" i="49"/>
  <c r="DK34" i="49"/>
  <c r="DD34" i="49"/>
  <c r="DC34" i="49"/>
  <c r="DB34" i="49"/>
  <c r="DA34" i="49"/>
  <c r="CZ34" i="49"/>
  <c r="CY34" i="49"/>
  <c r="CX34" i="49"/>
  <c r="CW34" i="49"/>
  <c r="CV34" i="49"/>
  <c r="CU34" i="49"/>
  <c r="CT34" i="49"/>
  <c r="CS34" i="49"/>
  <c r="CR34" i="49"/>
  <c r="CQ34" i="49"/>
  <c r="CP34" i="49"/>
  <c r="CO34" i="49"/>
  <c r="CN34" i="49"/>
  <c r="CM34" i="49"/>
  <c r="CL34" i="49"/>
  <c r="CK34" i="49"/>
  <c r="CJ34" i="49"/>
  <c r="CI34" i="49"/>
  <c r="CH34" i="49"/>
  <c r="CG34" i="49"/>
  <c r="CF34" i="49"/>
  <c r="CE34" i="49"/>
  <c r="CD34" i="49"/>
  <c r="CC34" i="49"/>
  <c r="DK33" i="49"/>
  <c r="DD33" i="49"/>
  <c r="DC33" i="49"/>
  <c r="DB33" i="49"/>
  <c r="DA33" i="49"/>
  <c r="CZ33" i="49"/>
  <c r="CY33" i="49"/>
  <c r="CX33" i="49"/>
  <c r="CW33" i="49"/>
  <c r="CV33" i="49"/>
  <c r="CU33" i="49"/>
  <c r="CT33" i="49"/>
  <c r="CS33" i="49"/>
  <c r="CR33" i="49"/>
  <c r="CQ33" i="49"/>
  <c r="CP33" i="49"/>
  <c r="CO33" i="49"/>
  <c r="CN33" i="49"/>
  <c r="CM33" i="49"/>
  <c r="CL33" i="49"/>
  <c r="CK33" i="49"/>
  <c r="CJ33" i="49"/>
  <c r="CI33" i="49"/>
  <c r="CH33" i="49"/>
  <c r="CG33" i="49"/>
  <c r="CF33" i="49"/>
  <c r="CE33" i="49"/>
  <c r="CD33" i="49"/>
  <c r="CC33" i="49"/>
  <c r="DK32" i="49"/>
  <c r="DC32" i="49"/>
  <c r="CY32" i="49"/>
  <c r="CX32" i="49"/>
  <c r="CW32" i="49"/>
  <c r="CV32" i="49"/>
  <c r="CU32" i="49"/>
  <c r="CT32" i="49"/>
  <c r="CS32" i="49"/>
  <c r="CR32" i="49"/>
  <c r="CQ32" i="49"/>
  <c r="CP32" i="49"/>
  <c r="CO32" i="49"/>
  <c r="CN32" i="49"/>
  <c r="CM32" i="49"/>
  <c r="CL32" i="49"/>
  <c r="CK32" i="49"/>
  <c r="CJ32" i="49"/>
  <c r="CI32" i="49"/>
  <c r="CH32" i="49"/>
  <c r="CG32" i="49"/>
  <c r="CF32" i="49"/>
  <c r="CE32" i="49"/>
  <c r="CD32" i="49"/>
  <c r="CC32" i="49"/>
  <c r="DK31" i="49"/>
  <c r="DK30" i="49"/>
  <c r="DK29" i="49"/>
  <c r="DK28" i="49"/>
  <c r="DK27" i="49"/>
  <c r="DD27" i="49"/>
  <c r="DC27" i="49"/>
  <c r="DB27" i="49"/>
  <c r="DA27" i="49"/>
  <c r="CZ27" i="49"/>
  <c r="CY27" i="49"/>
  <c r="CX27" i="49"/>
  <c r="CW27" i="49"/>
  <c r="CV27" i="49"/>
  <c r="CU27" i="49"/>
  <c r="CT27" i="49"/>
  <c r="CS27" i="49"/>
  <c r="CR27" i="49"/>
  <c r="CQ27" i="49"/>
  <c r="CP27" i="49"/>
  <c r="CO27" i="49"/>
  <c r="CN27" i="49"/>
  <c r="CM27" i="49"/>
  <c r="CL27" i="49"/>
  <c r="CK27" i="49"/>
  <c r="CJ27" i="49"/>
  <c r="CI27" i="49"/>
  <c r="CH27" i="49"/>
  <c r="CG27" i="49"/>
  <c r="CF27" i="49"/>
  <c r="CE27" i="49"/>
  <c r="CD27" i="49"/>
  <c r="CC27" i="49"/>
  <c r="DK26" i="49"/>
  <c r="DK25" i="49"/>
  <c r="DD25" i="49"/>
  <c r="DC25" i="49"/>
  <c r="DB25" i="49"/>
  <c r="DA25" i="49"/>
  <c r="CZ25" i="49"/>
  <c r="CY25" i="49"/>
  <c r="CX25" i="49"/>
  <c r="CW25" i="49"/>
  <c r="CV25" i="49"/>
  <c r="CU25" i="49"/>
  <c r="CT25" i="49"/>
  <c r="CS25" i="49"/>
  <c r="CR25" i="49"/>
  <c r="CQ25" i="49"/>
  <c r="CP25" i="49"/>
  <c r="CO25" i="49"/>
  <c r="CN25" i="49"/>
  <c r="CM25" i="49"/>
  <c r="CL25" i="49"/>
  <c r="CK25" i="49"/>
  <c r="CJ25" i="49"/>
  <c r="CI25" i="49"/>
  <c r="CH25" i="49"/>
  <c r="CG25" i="49"/>
  <c r="CF25" i="49"/>
  <c r="CE25" i="49"/>
  <c r="CD25" i="49"/>
  <c r="CC25" i="49"/>
  <c r="DK24" i="49"/>
  <c r="DD24" i="49"/>
  <c r="DC24" i="49"/>
  <c r="DB24" i="49"/>
  <c r="CZ24" i="49"/>
  <c r="CY24" i="49"/>
  <c r="CX24" i="49"/>
  <c r="CW24" i="49"/>
  <c r="CV24" i="49"/>
  <c r="CU24" i="49"/>
  <c r="CT24" i="49"/>
  <c r="CS24" i="49"/>
  <c r="CR24" i="49"/>
  <c r="CP24" i="49"/>
  <c r="CO24" i="49"/>
  <c r="CN24" i="49"/>
  <c r="CM24" i="49"/>
  <c r="CL24" i="49"/>
  <c r="CK24" i="49"/>
  <c r="CJ24" i="49"/>
  <c r="CI24" i="49"/>
  <c r="CH24" i="49"/>
  <c r="CG24" i="49"/>
  <c r="CF24" i="49"/>
  <c r="CE24" i="49"/>
  <c r="CD24" i="49"/>
  <c r="CC24" i="49"/>
  <c r="DK23" i="49"/>
  <c r="DD23" i="49"/>
  <c r="DC23" i="49"/>
  <c r="DB23" i="49"/>
  <c r="DA23" i="49"/>
  <c r="CZ23" i="49"/>
  <c r="CY23" i="49"/>
  <c r="CX23" i="49"/>
  <c r="CW23" i="49"/>
  <c r="CV23" i="49"/>
  <c r="CU23" i="49"/>
  <c r="CT23" i="49"/>
  <c r="CS23" i="49"/>
  <c r="CR23" i="49"/>
  <c r="CQ23" i="49"/>
  <c r="CP23" i="49"/>
  <c r="CO23" i="49"/>
  <c r="CN23" i="49"/>
  <c r="CM23" i="49"/>
  <c r="CL23" i="49"/>
  <c r="CK23" i="49"/>
  <c r="CJ23" i="49"/>
  <c r="CI23" i="49"/>
  <c r="CH23" i="49"/>
  <c r="CG23" i="49"/>
  <c r="CF23" i="49"/>
  <c r="CE23" i="49"/>
  <c r="CD23" i="49"/>
  <c r="CC23" i="49"/>
  <c r="DK22" i="49"/>
  <c r="DD22" i="49"/>
  <c r="DC22" i="49"/>
  <c r="DB22" i="49"/>
  <c r="DA22" i="49"/>
  <c r="CZ22" i="49"/>
  <c r="CY22" i="49"/>
  <c r="CX22" i="49"/>
  <c r="CW22" i="49"/>
  <c r="CV22" i="49"/>
  <c r="CU22" i="49"/>
  <c r="CT22" i="49"/>
  <c r="CS22" i="49"/>
  <c r="CR22" i="49"/>
  <c r="CQ22" i="49"/>
  <c r="CP22" i="49"/>
  <c r="CO22" i="49"/>
  <c r="CN22" i="49"/>
  <c r="CM22" i="49"/>
  <c r="CL22" i="49"/>
  <c r="CK22" i="49"/>
  <c r="CJ22" i="49"/>
  <c r="CI22" i="49"/>
  <c r="CH22" i="49"/>
  <c r="CG22" i="49"/>
  <c r="CF22" i="49"/>
  <c r="CE22" i="49"/>
  <c r="CD22" i="49"/>
  <c r="CC22" i="49"/>
  <c r="DK21" i="49"/>
  <c r="DD21" i="49"/>
  <c r="DC21" i="49"/>
  <c r="DB21" i="49"/>
  <c r="DA21" i="49"/>
  <c r="CZ21" i="49"/>
  <c r="CY21" i="49"/>
  <c r="CX21" i="49"/>
  <c r="CW21" i="49"/>
  <c r="CV21" i="49"/>
  <c r="CU21" i="49"/>
  <c r="CT21" i="49"/>
  <c r="CS21" i="49"/>
  <c r="CR21" i="49"/>
  <c r="CQ21" i="49"/>
  <c r="CP21" i="49"/>
  <c r="CO21" i="49"/>
  <c r="CN21" i="49"/>
  <c r="CM21" i="49"/>
  <c r="CL21" i="49"/>
  <c r="CK21" i="49"/>
  <c r="CJ21" i="49"/>
  <c r="CI21" i="49"/>
  <c r="CH21" i="49"/>
  <c r="CG21" i="49"/>
  <c r="CF21" i="49"/>
  <c r="CE21" i="49"/>
  <c r="CD21" i="49"/>
  <c r="CC21" i="49"/>
  <c r="DK20" i="49"/>
  <c r="DC20" i="49"/>
  <c r="DA20" i="49"/>
  <c r="CZ20" i="49"/>
  <c r="CY20" i="49"/>
  <c r="CX20" i="49"/>
  <c r="CW20" i="49"/>
  <c r="CV20" i="49"/>
  <c r="CU20" i="49"/>
  <c r="CT20" i="49"/>
  <c r="CS20" i="49"/>
  <c r="CR20" i="49"/>
  <c r="CQ20" i="49"/>
  <c r="CP20" i="49"/>
  <c r="CO20" i="49"/>
  <c r="CN20" i="49"/>
  <c r="CM20" i="49"/>
  <c r="CL20" i="49"/>
  <c r="CK20" i="49"/>
  <c r="CJ20" i="49"/>
  <c r="CI20" i="49"/>
  <c r="CH20" i="49"/>
  <c r="CG20" i="49"/>
  <c r="CF20" i="49"/>
  <c r="CE20" i="49"/>
  <c r="CD20" i="49"/>
  <c r="CC20" i="49"/>
  <c r="DK19" i="49"/>
  <c r="DD19" i="49"/>
  <c r="DC19" i="49"/>
  <c r="DB19" i="49"/>
  <c r="DA19" i="49"/>
  <c r="CZ19" i="49"/>
  <c r="CY19" i="49"/>
  <c r="CX19" i="49"/>
  <c r="CW19" i="49"/>
  <c r="CV19" i="49"/>
  <c r="CU19" i="49"/>
  <c r="CT19" i="49"/>
  <c r="CS19" i="49"/>
  <c r="CR19" i="49"/>
  <c r="CQ19" i="49"/>
  <c r="CP19" i="49"/>
  <c r="CO19" i="49"/>
  <c r="CN19" i="49"/>
  <c r="CM19" i="49"/>
  <c r="CL19" i="49"/>
  <c r="CK19" i="49"/>
  <c r="CJ19" i="49"/>
  <c r="CI19" i="49"/>
  <c r="CH19" i="49"/>
  <c r="CG19" i="49"/>
  <c r="CF19" i="49"/>
  <c r="CE19" i="49"/>
  <c r="CD19" i="49"/>
  <c r="CC19" i="49"/>
  <c r="DK18" i="49"/>
  <c r="DK17" i="49"/>
  <c r="DD17" i="49"/>
  <c r="DC17" i="49"/>
  <c r="DB17" i="49"/>
  <c r="DA17" i="49"/>
  <c r="CZ17" i="49"/>
  <c r="CY17" i="49"/>
  <c r="CX17" i="49"/>
  <c r="CW17" i="49"/>
  <c r="CV17" i="49"/>
  <c r="CU17" i="49"/>
  <c r="CT17" i="49"/>
  <c r="CS17" i="49"/>
  <c r="CR17" i="49"/>
  <c r="CQ17" i="49"/>
  <c r="CP17" i="49"/>
  <c r="CO17" i="49"/>
  <c r="CN17" i="49"/>
  <c r="CM17" i="49"/>
  <c r="CL17" i="49"/>
  <c r="CK17" i="49"/>
  <c r="CJ17" i="49"/>
  <c r="CI17" i="49"/>
  <c r="CH17" i="49"/>
  <c r="CG17" i="49"/>
  <c r="CF17" i="49"/>
  <c r="CE17" i="49"/>
  <c r="CD17" i="49"/>
  <c r="CC17" i="49"/>
  <c r="DK16" i="49"/>
  <c r="DD16" i="49"/>
  <c r="DC16" i="49"/>
  <c r="DB16" i="49"/>
  <c r="DA16" i="49"/>
  <c r="CZ16" i="49"/>
  <c r="CY16" i="49"/>
  <c r="CX16" i="49"/>
  <c r="CW16" i="49"/>
  <c r="CV16" i="49"/>
  <c r="CU16" i="49"/>
  <c r="CT16" i="49"/>
  <c r="CS16" i="49"/>
  <c r="CR16" i="49"/>
  <c r="CQ16" i="49"/>
  <c r="CP16" i="49"/>
  <c r="CO16" i="49"/>
  <c r="CN16" i="49"/>
  <c r="CM16" i="49"/>
  <c r="CL16" i="49"/>
  <c r="CK16" i="49"/>
  <c r="CJ16" i="49"/>
  <c r="CI16" i="49"/>
  <c r="CH16" i="49"/>
  <c r="CG16" i="49"/>
  <c r="CF16" i="49"/>
  <c r="CE16" i="49"/>
  <c r="CD16" i="49"/>
  <c r="CC16" i="49"/>
  <c r="DK15" i="49"/>
  <c r="DD15" i="49"/>
  <c r="DC15" i="49"/>
  <c r="DB15" i="49"/>
  <c r="DA15" i="49"/>
  <c r="CZ15" i="49"/>
  <c r="CY15" i="49"/>
  <c r="CX15" i="49"/>
  <c r="CW15" i="49"/>
  <c r="CV15" i="49"/>
  <c r="CU15" i="49"/>
  <c r="CT15" i="49"/>
  <c r="CS15" i="49"/>
  <c r="CR15" i="49"/>
  <c r="CQ15" i="49"/>
  <c r="CP15" i="49"/>
  <c r="CO15" i="49"/>
  <c r="CN15" i="49"/>
  <c r="CM15" i="49"/>
  <c r="CL15" i="49"/>
  <c r="CK15" i="49"/>
  <c r="CJ15" i="49"/>
  <c r="CI15" i="49"/>
  <c r="CH15" i="49"/>
  <c r="CG15" i="49"/>
  <c r="CF15" i="49"/>
  <c r="CE15" i="49"/>
  <c r="CD15" i="49"/>
  <c r="CC15" i="49"/>
  <c r="DK14" i="49"/>
  <c r="DD14" i="49"/>
  <c r="DC14" i="49"/>
  <c r="DA14" i="49"/>
  <c r="CZ14" i="49"/>
  <c r="CY14" i="49"/>
  <c r="CX14" i="49"/>
  <c r="CW14" i="49"/>
  <c r="CV14" i="49"/>
  <c r="CU14" i="49"/>
  <c r="CT14" i="49"/>
  <c r="CS14" i="49"/>
  <c r="CR14" i="49"/>
  <c r="CQ14" i="49"/>
  <c r="CP14" i="49"/>
  <c r="CO14" i="49"/>
  <c r="CN14" i="49"/>
  <c r="CM14" i="49"/>
  <c r="CL14" i="49"/>
  <c r="CK14" i="49"/>
  <c r="CJ14" i="49"/>
  <c r="CI14" i="49"/>
  <c r="CH14" i="49"/>
  <c r="CG14" i="49"/>
  <c r="CF14" i="49"/>
  <c r="CE14" i="49"/>
  <c r="CD14" i="49"/>
  <c r="CC14" i="49"/>
  <c r="DK13" i="49"/>
  <c r="DK12" i="49"/>
  <c r="DD12" i="49"/>
  <c r="DC12" i="49"/>
  <c r="DB12" i="49"/>
  <c r="DA12" i="49"/>
  <c r="CZ12" i="49"/>
  <c r="CY12" i="49"/>
  <c r="CX12" i="49"/>
  <c r="CW12" i="49"/>
  <c r="CV12" i="49"/>
  <c r="CU12" i="49"/>
  <c r="CT12" i="49"/>
  <c r="CS12" i="49"/>
  <c r="CR12" i="49"/>
  <c r="CQ12" i="49"/>
  <c r="CP12" i="49"/>
  <c r="CO12" i="49"/>
  <c r="CN12" i="49"/>
  <c r="CM12" i="49"/>
  <c r="CL12" i="49"/>
  <c r="CK12" i="49"/>
  <c r="CJ12" i="49"/>
  <c r="CI12" i="49"/>
  <c r="CH12" i="49"/>
  <c r="CG12" i="49"/>
  <c r="CF12" i="49"/>
  <c r="CE12" i="49"/>
  <c r="CD12" i="49"/>
  <c r="CC12" i="49"/>
  <c r="DK11" i="49"/>
  <c r="DK10" i="49"/>
  <c r="DK9" i="49"/>
  <c r="DD9" i="49"/>
  <c r="DC9" i="49"/>
  <c r="DB9" i="49"/>
  <c r="DA9" i="49"/>
  <c r="CZ9" i="49"/>
  <c r="CY9" i="49"/>
  <c r="CX9" i="49"/>
  <c r="CW9" i="49"/>
  <c r="CV9" i="49"/>
  <c r="CU9" i="49"/>
  <c r="CT9" i="49"/>
  <c r="CS9" i="49"/>
  <c r="CR9" i="49"/>
  <c r="CQ9" i="49"/>
  <c r="CP9" i="49"/>
  <c r="CO9" i="49"/>
  <c r="CN9" i="49"/>
  <c r="CM9" i="49"/>
  <c r="CL9" i="49"/>
  <c r="CK9" i="49"/>
  <c r="CJ9" i="49"/>
  <c r="CI9" i="49"/>
  <c r="CH9" i="49"/>
  <c r="CG9" i="49"/>
  <c r="CF9" i="49"/>
  <c r="CE9" i="49"/>
  <c r="CD9" i="49"/>
  <c r="CC9" i="49"/>
  <c r="DK8" i="49"/>
  <c r="DD8" i="49"/>
  <c r="DC8" i="49"/>
  <c r="DB8" i="49"/>
  <c r="DA8" i="49"/>
  <c r="CZ8" i="49"/>
  <c r="CY8" i="49"/>
  <c r="CX8" i="49"/>
  <c r="CW8" i="49"/>
  <c r="CV8" i="49"/>
  <c r="CU8" i="49"/>
  <c r="CT8" i="49"/>
  <c r="CS8" i="49"/>
  <c r="CR8" i="49"/>
  <c r="CQ8" i="49"/>
  <c r="CP8" i="49"/>
  <c r="CO8" i="49"/>
  <c r="CN8" i="49"/>
  <c r="CM8" i="49"/>
  <c r="CL8" i="49"/>
  <c r="CK8" i="49"/>
  <c r="CJ8" i="49"/>
  <c r="CI8" i="49"/>
  <c r="CH8" i="49"/>
  <c r="CG8" i="49"/>
  <c r="CF8" i="49"/>
  <c r="CE8" i="49"/>
  <c r="CD8" i="49"/>
  <c r="CC8" i="49"/>
  <c r="DK7" i="49"/>
  <c r="DD7" i="49"/>
  <c r="DC7" i="49"/>
  <c r="DB7" i="49"/>
  <c r="DA7" i="49"/>
  <c r="CZ7" i="49"/>
  <c r="CY7" i="49"/>
  <c r="CX7" i="49"/>
  <c r="CW7" i="49"/>
  <c r="CV7" i="49"/>
  <c r="CU7" i="49"/>
  <c r="CT7" i="49"/>
  <c r="CS7" i="49"/>
  <c r="CR7" i="49"/>
  <c r="CQ7" i="49"/>
  <c r="CP7" i="49"/>
  <c r="CO7" i="49"/>
  <c r="CN7" i="49"/>
  <c r="CH7" i="49"/>
  <c r="CG7" i="49"/>
  <c r="CF7" i="49"/>
  <c r="CE7" i="49"/>
  <c r="CD7" i="49"/>
  <c r="CC7" i="49"/>
  <c r="AN145" i="49"/>
  <c r="AJ145" i="49"/>
  <c r="AI145" i="49"/>
  <c r="AH145" i="49"/>
  <c r="AG145" i="49"/>
  <c r="AF145" i="49"/>
  <c r="AE145" i="49"/>
  <c r="AD145" i="49"/>
  <c r="AC145" i="49"/>
  <c r="AA145" i="49"/>
  <c r="Z145" i="49"/>
  <c r="Y145" i="49"/>
  <c r="X145" i="49"/>
  <c r="W145" i="49"/>
  <c r="V145" i="49"/>
  <c r="T145" i="49"/>
  <c r="P145" i="49"/>
  <c r="O145" i="49"/>
  <c r="N145" i="49"/>
  <c r="AS37" i="49"/>
  <c r="AT37" i="49"/>
  <c r="AU37" i="49"/>
  <c r="AV37" i="49"/>
  <c r="AW37" i="49"/>
  <c r="AX37" i="49"/>
  <c r="AY37" i="49"/>
  <c r="AZ37" i="49"/>
  <c r="BA37" i="49"/>
  <c r="BB37" i="49"/>
  <c r="BC37" i="49"/>
  <c r="BD37" i="49"/>
  <c r="BE37" i="49"/>
  <c r="BF37" i="49"/>
  <c r="BG37" i="49"/>
  <c r="BH37" i="49"/>
  <c r="BI37" i="49"/>
  <c r="BJ37" i="49"/>
  <c r="BK37" i="49"/>
  <c r="BL37" i="49"/>
  <c r="BM37" i="49"/>
  <c r="BN37" i="49"/>
  <c r="BO37" i="49"/>
  <c r="BP37" i="49"/>
  <c r="BQ37" i="49"/>
  <c r="BR37" i="49"/>
  <c r="BS37" i="49"/>
  <c r="BT37" i="49"/>
  <c r="CA37" i="49"/>
  <c r="CA45" i="49"/>
  <c r="CA44" i="49"/>
  <c r="CA43" i="49"/>
  <c r="CA42" i="49"/>
  <c r="CA41" i="49"/>
  <c r="CA40" i="49"/>
  <c r="CA39" i="49"/>
  <c r="CA38" i="49"/>
  <c r="CA36" i="49"/>
  <c r="CA35" i="49"/>
  <c r="CA34" i="49"/>
  <c r="CA33" i="49"/>
  <c r="CA32" i="49"/>
  <c r="CA31" i="49"/>
  <c r="CA30" i="49"/>
  <c r="CA29" i="49"/>
  <c r="CA28" i="49"/>
  <c r="CA27" i="49"/>
  <c r="CA26" i="49"/>
  <c r="CA25" i="49"/>
  <c r="CA24" i="49"/>
  <c r="CA23" i="49"/>
  <c r="CA22" i="49"/>
  <c r="CA21" i="49"/>
  <c r="CA20" i="49"/>
  <c r="CA19" i="49"/>
  <c r="CA18" i="49"/>
  <c r="CA17" i="49"/>
  <c r="CA16" i="49"/>
  <c r="CA15" i="49"/>
  <c r="CA14" i="49"/>
  <c r="CA13" i="49"/>
  <c r="CA12" i="49"/>
  <c r="CA11" i="49"/>
  <c r="CA9" i="49"/>
  <c r="CA8" i="49"/>
  <c r="CA7" i="49"/>
  <c r="EZ32" i="49" l="1"/>
  <c r="EZ40" i="49"/>
  <c r="EZ35" i="49"/>
  <c r="EZ39" i="49"/>
  <c r="FD17" i="49"/>
  <c r="FF23" i="49"/>
  <c r="FD24" i="49"/>
  <c r="EZ42" i="49"/>
  <c r="FH42" i="49"/>
  <c r="EY40" i="49"/>
  <c r="FF15" i="49"/>
  <c r="FF19" i="49"/>
  <c r="EU46" i="49"/>
  <c r="FF9" i="49"/>
  <c r="DK46" i="49"/>
  <c r="EZ25" i="49"/>
  <c r="FB25" i="49"/>
  <c r="FD25" i="49"/>
  <c r="FF25" i="49"/>
  <c r="FB32" i="49"/>
  <c r="FD32" i="49"/>
  <c r="FB35" i="49"/>
  <c r="FD35" i="49"/>
  <c r="FB37" i="49"/>
  <c r="FD37" i="49"/>
  <c r="FF37" i="49"/>
  <c r="FB39" i="49"/>
  <c r="FD39" i="49"/>
  <c r="FB40" i="49"/>
  <c r="FD40" i="49"/>
  <c r="FB42" i="49"/>
  <c r="FD42" i="49"/>
  <c r="FF42" i="49"/>
  <c r="EZ45" i="49"/>
  <c r="FB45" i="49"/>
  <c r="FD45" i="49"/>
  <c r="FB12" i="49"/>
  <c r="FD12" i="49"/>
  <c r="EZ17" i="49"/>
  <c r="ER19" i="49"/>
  <c r="FB22" i="49"/>
  <c r="FD22" i="49"/>
  <c r="EZ24" i="49"/>
  <c r="FE7" i="49"/>
  <c r="EY14" i="49"/>
  <c r="FA15" i="49"/>
  <c r="FE15" i="49"/>
  <c r="EY22" i="49"/>
  <c r="FE35" i="49"/>
  <c r="FE39" i="49"/>
  <c r="EZ12" i="49"/>
  <c r="EP17" i="49"/>
  <c r="EO35" i="49"/>
  <c r="FA19" i="49"/>
  <c r="FC22" i="49"/>
  <c r="FA23" i="49"/>
  <c r="EY34" i="49"/>
  <c r="FC34" i="49"/>
  <c r="FA35" i="49"/>
  <c r="EY42" i="49"/>
  <c r="EZ8" i="49"/>
  <c r="FH35" i="49"/>
  <c r="FH39" i="49"/>
  <c r="FE8" i="49"/>
  <c r="FE12" i="49"/>
  <c r="FE16" i="49"/>
  <c r="FE20" i="49"/>
  <c r="FE24" i="49"/>
  <c r="FE32" i="49"/>
  <c r="ER35" i="49"/>
  <c r="EQ42" i="49"/>
  <c r="ER8" i="49"/>
  <c r="FH24" i="49"/>
  <c r="FH32" i="49"/>
  <c r="FH40" i="49"/>
  <c r="FH17" i="49"/>
  <c r="FH25" i="49"/>
  <c r="FH37" i="49"/>
  <c r="FH45" i="49"/>
  <c r="FH22" i="49"/>
  <c r="FG21" i="49"/>
  <c r="FG9" i="49"/>
  <c r="FG33" i="49"/>
  <c r="FG8" i="49"/>
  <c r="EY9" i="49"/>
  <c r="FC9" i="49"/>
  <c r="FG12" i="49"/>
  <c r="FA14" i="49"/>
  <c r="FE14" i="49"/>
  <c r="FG16" i="49"/>
  <c r="EY17" i="49"/>
  <c r="FC17" i="49"/>
  <c r="EY21" i="49"/>
  <c r="FC21" i="49"/>
  <c r="FA22" i="49"/>
  <c r="FE22" i="49"/>
  <c r="EY33" i="49"/>
  <c r="EY37" i="49"/>
  <c r="FC37" i="49"/>
  <c r="FG40" i="49"/>
  <c r="FA42" i="49"/>
  <c r="FC42" i="49"/>
  <c r="FE42" i="49"/>
  <c r="FC44" i="49"/>
  <c r="FG44" i="49"/>
  <c r="EQ12" i="49"/>
  <c r="ES22" i="49"/>
  <c r="ER23" i="49"/>
  <c r="ER32" i="49"/>
  <c r="EQ39" i="49"/>
  <c r="EP40" i="49"/>
  <c r="EQ40" i="49"/>
  <c r="ER40" i="49"/>
  <c r="FA8" i="49"/>
  <c r="FA12" i="49"/>
  <c r="FG14" i="49"/>
  <c r="EY15" i="49"/>
  <c r="FC15" i="49"/>
  <c r="FA16" i="49"/>
  <c r="EY19" i="49"/>
  <c r="FC19" i="49"/>
  <c r="FA20" i="49"/>
  <c r="FG22" i="49"/>
  <c r="EY23" i="49"/>
  <c r="FC23" i="49"/>
  <c r="FA24" i="49"/>
  <c r="EY27" i="49"/>
  <c r="FC27" i="49"/>
  <c r="FG34" i="49"/>
  <c r="EY35" i="49"/>
  <c r="FC35" i="49"/>
  <c r="EY39" i="49"/>
  <c r="FC39" i="49"/>
  <c r="FG42" i="49"/>
  <c r="FA7" i="49"/>
  <c r="FD7" i="49"/>
  <c r="FF7" i="49"/>
  <c r="FD8" i="49"/>
  <c r="FH8" i="49"/>
  <c r="FB9" i="49"/>
  <c r="FH9" i="49"/>
  <c r="EZ15" i="49"/>
  <c r="EO16" i="49"/>
  <c r="EQ16" i="49"/>
  <c r="ES16" i="49"/>
  <c r="EQ24" i="49"/>
  <c r="ES35" i="49"/>
  <c r="FC7" i="49"/>
  <c r="EY7" i="49"/>
  <c r="FG7" i="49"/>
  <c r="EY8" i="49"/>
  <c r="FC8" i="49"/>
  <c r="FA9" i="49"/>
  <c r="FE9" i="49"/>
  <c r="EY12" i="49"/>
  <c r="FC12" i="49"/>
  <c r="FG15" i="49"/>
  <c r="EY16" i="49"/>
  <c r="FC16" i="49"/>
  <c r="FE17" i="49"/>
  <c r="FG19" i="49"/>
  <c r="EY20" i="49"/>
  <c r="FC20" i="49"/>
  <c r="FE21" i="49"/>
  <c r="FG23" i="49"/>
  <c r="EY24" i="49"/>
  <c r="FA25" i="49"/>
  <c r="FE25" i="49"/>
  <c r="FG27" i="49"/>
  <c r="EY32" i="49"/>
  <c r="FC32" i="49"/>
  <c r="FE33" i="49"/>
  <c r="FG35" i="49"/>
  <c r="FA37" i="49"/>
  <c r="FE37" i="49"/>
  <c r="FG39" i="49"/>
  <c r="FC40" i="49"/>
  <c r="EY44" i="49"/>
  <c r="EP15" i="49"/>
  <c r="EP19" i="49"/>
  <c r="EP22" i="49"/>
  <c r="ER22" i="49"/>
  <c r="EO32" i="49"/>
  <c r="ES32" i="49"/>
  <c r="EP45" i="49"/>
  <c r="FG20" i="49"/>
  <c r="FG24" i="49"/>
  <c r="EY25" i="49"/>
  <c r="FC25" i="49"/>
  <c r="FA33" i="49"/>
  <c r="FA40" i="49"/>
  <c r="FE40" i="49"/>
  <c r="FA44" i="49"/>
  <c r="FE44" i="49"/>
  <c r="FC14" i="49"/>
  <c r="FG17" i="49"/>
  <c r="FE19" i="49"/>
  <c r="FE23" i="49"/>
  <c r="FG25" i="49"/>
  <c r="FA27" i="49"/>
  <c r="FE27" i="49"/>
  <c r="DE32" i="49"/>
  <c r="DI32" i="49"/>
  <c r="DF33" i="49"/>
  <c r="DG33" i="49"/>
  <c r="DH33" i="49"/>
  <c r="DF34" i="49"/>
  <c r="FA34" i="49"/>
  <c r="DH34" i="49"/>
  <c r="FE34" i="49"/>
  <c r="DF35" i="49"/>
  <c r="DF37" i="49"/>
  <c r="FG32" i="49"/>
  <c r="FC33" i="49"/>
  <c r="FA17" i="49"/>
  <c r="FA21" i="49"/>
  <c r="FC24" i="49"/>
  <c r="FA32" i="49"/>
  <c r="FG37" i="49"/>
  <c r="FA39" i="49"/>
  <c r="FF8" i="49"/>
  <c r="FB7" i="49"/>
  <c r="FH7" i="49"/>
  <c r="EO12" i="49"/>
  <c r="ES12" i="49"/>
  <c r="ER15" i="49"/>
  <c r="FB17" i="49"/>
  <c r="EQ17" i="49"/>
  <c r="ER17" i="49"/>
  <c r="EO19" i="49"/>
  <c r="ES19" i="49"/>
  <c r="EZ20" i="49"/>
  <c r="FD20" i="49"/>
  <c r="FH20" i="49"/>
  <c r="EZ23" i="49"/>
  <c r="FB23" i="49"/>
  <c r="FD23" i="49"/>
  <c r="FH23" i="49"/>
  <c r="EO24" i="49"/>
  <c r="ES24" i="49"/>
  <c r="EP25" i="49"/>
  <c r="EZ28" i="49"/>
  <c r="FD28" i="49"/>
  <c r="FH28" i="49"/>
  <c r="EP35" i="49"/>
  <c r="EP37" i="49"/>
  <c r="EO39" i="49"/>
  <c r="ES39" i="49"/>
  <c r="EO42" i="49"/>
  <c r="ES42" i="49"/>
  <c r="EQ45" i="49"/>
  <c r="ER45" i="49"/>
  <c r="EO8" i="49"/>
  <c r="FB8" i="49"/>
  <c r="EQ8" i="49"/>
  <c r="ES8" i="49"/>
  <c r="EZ9" i="49"/>
  <c r="EP9" i="49"/>
  <c r="EQ9" i="49"/>
  <c r="ER9" i="49"/>
  <c r="EZ13" i="49"/>
  <c r="FF13" i="49"/>
  <c r="FH13" i="49"/>
  <c r="EO15" i="49"/>
  <c r="ES15" i="49"/>
  <c r="EZ16" i="49"/>
  <c r="FD16" i="49"/>
  <c r="FH16" i="49"/>
  <c r="EZ19" i="49"/>
  <c r="FB19" i="49"/>
  <c r="FD19" i="49"/>
  <c r="FH19" i="49"/>
  <c r="EO22" i="49"/>
  <c r="EQ22" i="49"/>
  <c r="EQ25" i="49"/>
  <c r="ER25" i="49"/>
  <c r="EP32" i="49"/>
  <c r="EQ32" i="49"/>
  <c r="EQ37" i="49"/>
  <c r="ER37" i="49"/>
  <c r="EP39" i="49"/>
  <c r="EO40" i="49"/>
  <c r="ES40" i="49"/>
  <c r="EO45" i="49"/>
  <c r="ES45" i="49"/>
  <c r="EP12" i="49"/>
  <c r="FH12" i="49"/>
  <c r="FB15" i="49"/>
  <c r="FD15" i="49"/>
  <c r="FH15" i="49"/>
  <c r="EQ23" i="49"/>
  <c r="EP24" i="49"/>
  <c r="ER24" i="49"/>
  <c r="EZ29" i="49"/>
  <c r="FB29" i="49"/>
  <c r="FH29" i="49"/>
  <c r="EQ35" i="49"/>
  <c r="EO37" i="49"/>
  <c r="ES37" i="49"/>
  <c r="ER39" i="49"/>
  <c r="EP42" i="49"/>
  <c r="ER42" i="49"/>
  <c r="EP20" i="49"/>
  <c r="FB20" i="49"/>
  <c r="ER20" i="49"/>
  <c r="FF20" i="49"/>
  <c r="EP28" i="49"/>
  <c r="FB28" i="49"/>
  <c r="ER28" i="49"/>
  <c r="FF28" i="49"/>
  <c r="EO29" i="49"/>
  <c r="EQ29" i="49"/>
  <c r="FD29" i="49"/>
  <c r="FF17" i="49"/>
  <c r="FB13" i="49"/>
  <c r="EP13" i="49"/>
  <c r="EQ13" i="49"/>
  <c r="FD13" i="49"/>
  <c r="EP16" i="49"/>
  <c r="FB16" i="49"/>
  <c r="FF16" i="49"/>
  <c r="ER16" i="49"/>
  <c r="EO17" i="49"/>
  <c r="ES17" i="49"/>
  <c r="EO23" i="49"/>
  <c r="ES23" i="49"/>
  <c r="EP23" i="49"/>
  <c r="FF29" i="49"/>
  <c r="ER29" i="49"/>
  <c r="EO10" i="49"/>
  <c r="FD9" i="49"/>
  <c r="EP8" i="49"/>
  <c r="EO9" i="49"/>
  <c r="ES9" i="49"/>
  <c r="EP10" i="49"/>
  <c r="FF12" i="49"/>
  <c r="ER12" i="49"/>
  <c r="EO13" i="49"/>
  <c r="ES13" i="49"/>
  <c r="ER13" i="49"/>
  <c r="EQ19" i="49"/>
  <c r="EO20" i="49"/>
  <c r="ES20" i="49"/>
  <c r="EQ20" i="49"/>
  <c r="EO25" i="49"/>
  <c r="ES25" i="49"/>
  <c r="EO28" i="49"/>
  <c r="ES28" i="49"/>
  <c r="EQ28" i="49"/>
  <c r="EP29" i="49"/>
  <c r="EZ7" i="49"/>
  <c r="DH12" i="49"/>
  <c r="DH32" i="49"/>
  <c r="DF12" i="49"/>
  <c r="DG12" i="49"/>
  <c r="DH35" i="49"/>
  <c r="DH42" i="49"/>
  <c r="BX37" i="49"/>
  <c r="DH17" i="49"/>
  <c r="DH16" i="49"/>
  <c r="DH19" i="49"/>
  <c r="DH23" i="49"/>
  <c r="DG27" i="49"/>
  <c r="DH27" i="49"/>
  <c r="DE44" i="49"/>
  <c r="DI44" i="49"/>
  <c r="DE9" i="49"/>
  <c r="DI9" i="49"/>
  <c r="DE19" i="49"/>
  <c r="DI19" i="49"/>
  <c r="DE23" i="49"/>
  <c r="DI23" i="49"/>
  <c r="DG42" i="49"/>
  <c r="DH8" i="49"/>
  <c r="DF14" i="49"/>
  <c r="DH14" i="49"/>
  <c r="DF15" i="49"/>
  <c r="DE16" i="49"/>
  <c r="DI16" i="49"/>
  <c r="DF17" i="49"/>
  <c r="DG17" i="49"/>
  <c r="DG39" i="49"/>
  <c r="DF40" i="49"/>
  <c r="DG40" i="49"/>
  <c r="DH40" i="49"/>
  <c r="DH44" i="49"/>
  <c r="DF8" i="49"/>
  <c r="DG8" i="49"/>
  <c r="DE17" i="49"/>
  <c r="DI17" i="49"/>
  <c r="DF19" i="49"/>
  <c r="DE20" i="49"/>
  <c r="DI20" i="49"/>
  <c r="DF21" i="49"/>
  <c r="DG21" i="49"/>
  <c r="DH21" i="49"/>
  <c r="DF22" i="49"/>
  <c r="DH22" i="49"/>
  <c r="DF23" i="49"/>
  <c r="DE24" i="49"/>
  <c r="DI24" i="49"/>
  <c r="DF25" i="49"/>
  <c r="DG25" i="49"/>
  <c r="DH25" i="49"/>
  <c r="DE27" i="49"/>
  <c r="DI27" i="49"/>
  <c r="DE33" i="49"/>
  <c r="DI33" i="49"/>
  <c r="DG37" i="49"/>
  <c r="DH37" i="49"/>
  <c r="DE39" i="49"/>
  <c r="DI39" i="49"/>
  <c r="DE42" i="49"/>
  <c r="DI42" i="49"/>
  <c r="DE12" i="49"/>
  <c r="DI12" i="49"/>
  <c r="DE14" i="49"/>
  <c r="DG14" i="49"/>
  <c r="DI14" i="49"/>
  <c r="DG15" i="49"/>
  <c r="DH15" i="49"/>
  <c r="DF16" i="49"/>
  <c r="DG16" i="49"/>
  <c r="DE21" i="49"/>
  <c r="DI21" i="49"/>
  <c r="DE25" i="49"/>
  <c r="DI25" i="49"/>
  <c r="DF27" i="49"/>
  <c r="DF32" i="49"/>
  <c r="DG32" i="49"/>
  <c r="DE34" i="49"/>
  <c r="DG34" i="49"/>
  <c r="DI34" i="49"/>
  <c r="DG35" i="49"/>
  <c r="DE37" i="49"/>
  <c r="DI37" i="49"/>
  <c r="DF39" i="49"/>
  <c r="DE40" i="49"/>
  <c r="DI40" i="49"/>
  <c r="DF44" i="49"/>
  <c r="DE8" i="49"/>
  <c r="DI8" i="49"/>
  <c r="DF9" i="49"/>
  <c r="DG9" i="49"/>
  <c r="DH9" i="49"/>
  <c r="DE15" i="49"/>
  <c r="DI15" i="49"/>
  <c r="DG19" i="49"/>
  <c r="DF20" i="49"/>
  <c r="DG20" i="49"/>
  <c r="DH20" i="49"/>
  <c r="DE22" i="49"/>
  <c r="DG22" i="49"/>
  <c r="DI22" i="49"/>
  <c r="DG23" i="49"/>
  <c r="DF24" i="49"/>
  <c r="DG24" i="49"/>
  <c r="DH24" i="49"/>
  <c r="DE35" i="49"/>
  <c r="DI35" i="49"/>
  <c r="DH39" i="49"/>
  <c r="DF42" i="49"/>
  <c r="BY37" i="49"/>
  <c r="BW37" i="49"/>
  <c r="BV37" i="49"/>
  <c r="BU37" i="49"/>
  <c r="CA46" i="49"/>
  <c r="EX24" i="49" l="1"/>
  <c r="EX40" i="49"/>
  <c r="EW22" i="49"/>
  <c r="EX42" i="49"/>
  <c r="EX45" i="49"/>
  <c r="EX39" i="49"/>
  <c r="EX37" i="49"/>
  <c r="EX32" i="49"/>
  <c r="EX35" i="49"/>
  <c r="EX25" i="49"/>
  <c r="EX17" i="49"/>
  <c r="EW37" i="49"/>
  <c r="EW16" i="49"/>
  <c r="EW42" i="49"/>
  <c r="ET25" i="49"/>
  <c r="EX20" i="49"/>
  <c r="EX22" i="49"/>
  <c r="ET45" i="49"/>
  <c r="EW40" i="49"/>
  <c r="DJ40" i="49"/>
  <c r="EW24" i="49"/>
  <c r="ET20" i="49"/>
  <c r="EX28" i="49"/>
  <c r="ET42" i="49"/>
  <c r="EW44" i="49"/>
  <c r="EW8" i="49"/>
  <c r="ET39" i="49"/>
  <c r="ET32" i="49"/>
  <c r="EW14" i="49"/>
  <c r="ET19" i="49"/>
  <c r="EX9" i="49"/>
  <c r="EW34" i="49"/>
  <c r="EW9" i="49"/>
  <c r="EW7" i="49"/>
  <c r="EW23" i="49"/>
  <c r="ET37" i="49"/>
  <c r="ET40" i="49"/>
  <c r="EX8" i="49"/>
  <c r="EW19" i="49"/>
  <c r="EW21" i="49"/>
  <c r="EX7" i="49"/>
  <c r="ET35" i="49"/>
  <c r="EW17" i="49"/>
  <c r="EW32" i="49"/>
  <c r="EX16" i="49"/>
  <c r="ET12" i="49"/>
  <c r="EW39" i="49"/>
  <c r="EX12" i="49"/>
  <c r="ET8" i="49"/>
  <c r="ET17" i="49"/>
  <c r="EX15" i="49"/>
  <c r="EW33" i="49"/>
  <c r="EW20" i="49"/>
  <c r="EW12" i="49"/>
  <c r="EW35" i="49"/>
  <c r="EW15" i="49"/>
  <c r="ET22" i="49"/>
  <c r="EX19" i="49"/>
  <c r="ET24" i="49"/>
  <c r="EX23" i="49"/>
  <c r="EW25" i="49"/>
  <c r="EX29" i="49"/>
  <c r="ET16" i="49"/>
  <c r="EX13" i="49"/>
  <c r="ET13" i="49"/>
  <c r="ET9" i="49"/>
  <c r="ET23" i="49"/>
  <c r="ET28" i="49"/>
  <c r="DJ19" i="49"/>
  <c r="DJ39" i="49"/>
  <c r="BZ37" i="49"/>
  <c r="DJ24" i="49"/>
  <c r="DJ44" i="49"/>
  <c r="DJ32" i="49"/>
  <c r="DJ16" i="49"/>
  <c r="DJ22" i="49"/>
  <c r="DJ9" i="49"/>
  <c r="DJ14" i="49"/>
  <c r="DJ42" i="49"/>
  <c r="DJ23" i="49"/>
  <c r="DJ20" i="49"/>
  <c r="DJ21" i="49"/>
  <c r="DJ35" i="49"/>
  <c r="DJ27" i="49"/>
  <c r="DJ17" i="49"/>
  <c r="DJ15" i="49"/>
  <c r="DJ37" i="49"/>
  <c r="DJ34" i="49"/>
  <c r="DJ12" i="49"/>
  <c r="DJ8" i="49"/>
  <c r="DJ25" i="49"/>
  <c r="DJ33" i="49"/>
  <c r="BT45" i="49"/>
  <c r="BS45" i="49"/>
  <c r="BR45" i="49"/>
  <c r="BQ45" i="49"/>
  <c r="BP45" i="49"/>
  <c r="BO45" i="49"/>
  <c r="BN45" i="49"/>
  <c r="BM45" i="49"/>
  <c r="BL45" i="49"/>
  <c r="BK45" i="49"/>
  <c r="BJ45" i="49"/>
  <c r="BI45" i="49"/>
  <c r="BH45" i="49"/>
  <c r="BF45" i="49"/>
  <c r="BE45" i="49"/>
  <c r="BD45" i="49"/>
  <c r="BC45" i="49"/>
  <c r="BB45" i="49"/>
  <c r="BA45" i="49"/>
  <c r="AZ45" i="49"/>
  <c r="AY45" i="49"/>
  <c r="AX45" i="49"/>
  <c r="AW45" i="49"/>
  <c r="AV45" i="49"/>
  <c r="AU45" i="49"/>
  <c r="AT45" i="49"/>
  <c r="AS45" i="49"/>
  <c r="BT44" i="49"/>
  <c r="BS44" i="49"/>
  <c r="BR44" i="49"/>
  <c r="BQ44" i="49"/>
  <c r="BP44" i="49"/>
  <c r="BO44" i="49"/>
  <c r="BN44" i="49"/>
  <c r="BM44" i="49"/>
  <c r="BL44" i="49"/>
  <c r="BK44" i="49"/>
  <c r="BJ44" i="49"/>
  <c r="BI44" i="49"/>
  <c r="BH44" i="49"/>
  <c r="BF44" i="49"/>
  <c r="BE44" i="49"/>
  <c r="BD44" i="49"/>
  <c r="BC44" i="49"/>
  <c r="BB44" i="49"/>
  <c r="BA44" i="49"/>
  <c r="AZ44" i="49"/>
  <c r="AY44" i="49"/>
  <c r="AX44" i="49"/>
  <c r="AW44" i="49"/>
  <c r="AV44" i="49"/>
  <c r="AU44" i="49"/>
  <c r="AT44" i="49"/>
  <c r="AS44" i="49"/>
  <c r="BT42" i="49"/>
  <c r="BS42" i="49"/>
  <c r="BR42" i="49"/>
  <c r="BQ42" i="49"/>
  <c r="BP42" i="49"/>
  <c r="BO42" i="49"/>
  <c r="BN42" i="49"/>
  <c r="BM42" i="49"/>
  <c r="BL42" i="49"/>
  <c r="BK42" i="49"/>
  <c r="BJ42" i="49"/>
  <c r="BI42" i="49"/>
  <c r="BH42" i="49"/>
  <c r="BG42" i="49"/>
  <c r="BF42" i="49"/>
  <c r="BE42" i="49"/>
  <c r="BD42" i="49"/>
  <c r="BC42" i="49"/>
  <c r="BB42" i="49"/>
  <c r="BA42" i="49"/>
  <c r="AZ42" i="49"/>
  <c r="AY42" i="49"/>
  <c r="AX42" i="49"/>
  <c r="AW42" i="49"/>
  <c r="AV42" i="49"/>
  <c r="AU42" i="49"/>
  <c r="AT42" i="49"/>
  <c r="AS42" i="49"/>
  <c r="BT40" i="49"/>
  <c r="BS40" i="49"/>
  <c r="BR40" i="49"/>
  <c r="BQ40" i="49"/>
  <c r="BP40" i="49"/>
  <c r="BO40" i="49"/>
  <c r="BN40" i="49"/>
  <c r="BM40" i="49"/>
  <c r="BL40" i="49"/>
  <c r="BK40" i="49"/>
  <c r="BJ40" i="49"/>
  <c r="BI40" i="49"/>
  <c r="BH40" i="49"/>
  <c r="BG40" i="49"/>
  <c r="BF40" i="49"/>
  <c r="BE40" i="49"/>
  <c r="BD40" i="49"/>
  <c r="BC40" i="49"/>
  <c r="BB40" i="49"/>
  <c r="BA40" i="49"/>
  <c r="AZ40" i="49"/>
  <c r="AY40" i="49"/>
  <c r="AX40" i="49"/>
  <c r="AW40" i="49"/>
  <c r="AV40" i="49"/>
  <c r="AU40" i="49"/>
  <c r="AT40" i="49"/>
  <c r="AS40" i="49"/>
  <c r="BT39" i="49"/>
  <c r="BS39" i="49"/>
  <c r="BR39" i="49"/>
  <c r="BQ39" i="49"/>
  <c r="BP39" i="49"/>
  <c r="BO39" i="49"/>
  <c r="BN39" i="49"/>
  <c r="BM39" i="49"/>
  <c r="BL39" i="49"/>
  <c r="BK39" i="49"/>
  <c r="BJ39" i="49"/>
  <c r="BI39" i="49"/>
  <c r="BH39" i="49"/>
  <c r="BG39" i="49"/>
  <c r="BF39" i="49"/>
  <c r="BE39" i="49"/>
  <c r="BD39" i="49"/>
  <c r="BC39" i="49"/>
  <c r="BB39" i="49"/>
  <c r="BA39" i="49"/>
  <c r="AZ39" i="49"/>
  <c r="AY39" i="49"/>
  <c r="AX39" i="49"/>
  <c r="AW39" i="49"/>
  <c r="AV39" i="49"/>
  <c r="AU39" i="49"/>
  <c r="AT39" i="49"/>
  <c r="AS39" i="49"/>
  <c r="BT35" i="49"/>
  <c r="BS35" i="49"/>
  <c r="BR35" i="49"/>
  <c r="BQ35" i="49"/>
  <c r="BP35" i="49"/>
  <c r="BO35" i="49"/>
  <c r="BN35" i="49"/>
  <c r="BM35" i="49"/>
  <c r="BL35" i="49"/>
  <c r="BK35" i="49"/>
  <c r="BJ35" i="49"/>
  <c r="BI35" i="49"/>
  <c r="BH35" i="49"/>
  <c r="BG35" i="49"/>
  <c r="BF35" i="49"/>
  <c r="BE35" i="49"/>
  <c r="BD35" i="49"/>
  <c r="BC35" i="49"/>
  <c r="BB35" i="49"/>
  <c r="BA35" i="49"/>
  <c r="AZ35" i="49"/>
  <c r="AY35" i="49"/>
  <c r="AX35" i="49"/>
  <c r="AW35" i="49"/>
  <c r="AV35" i="49"/>
  <c r="AU35" i="49"/>
  <c r="AT35" i="49"/>
  <c r="AS35" i="49"/>
  <c r="BT34" i="49"/>
  <c r="BS34" i="49"/>
  <c r="BR34" i="49"/>
  <c r="BQ34" i="49"/>
  <c r="BP34" i="49"/>
  <c r="BO34" i="49"/>
  <c r="BN34" i="49"/>
  <c r="BM34" i="49"/>
  <c r="BL34" i="49"/>
  <c r="BK34" i="49"/>
  <c r="BJ34" i="49"/>
  <c r="BI34" i="49"/>
  <c r="BH34" i="49"/>
  <c r="BG34" i="49"/>
  <c r="BF34" i="49"/>
  <c r="BE34" i="49"/>
  <c r="BD34" i="49"/>
  <c r="BC34" i="49"/>
  <c r="BB34" i="49"/>
  <c r="BA34" i="49"/>
  <c r="AZ34" i="49"/>
  <c r="AY34" i="49"/>
  <c r="AX34" i="49"/>
  <c r="AW34" i="49"/>
  <c r="AV34" i="49"/>
  <c r="AU34" i="49"/>
  <c r="AT34" i="49"/>
  <c r="AS34" i="49"/>
  <c r="BT33" i="49"/>
  <c r="BS33" i="49"/>
  <c r="BR33" i="49"/>
  <c r="BQ33" i="49"/>
  <c r="BP33" i="49"/>
  <c r="BO33" i="49"/>
  <c r="BN33" i="49"/>
  <c r="BM33" i="49"/>
  <c r="BL33" i="49"/>
  <c r="BK33" i="49"/>
  <c r="BJ33" i="49"/>
  <c r="BI33" i="49"/>
  <c r="BH33" i="49"/>
  <c r="BG33" i="49"/>
  <c r="BF33" i="49"/>
  <c r="BE33" i="49"/>
  <c r="BD33" i="49"/>
  <c r="BC33" i="49"/>
  <c r="BB33" i="49"/>
  <c r="BA33" i="49"/>
  <c r="AZ33" i="49"/>
  <c r="AY33" i="49"/>
  <c r="AX33" i="49"/>
  <c r="AW33" i="49"/>
  <c r="AV33" i="49"/>
  <c r="AU33" i="49"/>
  <c r="AT33" i="49"/>
  <c r="AS33" i="49"/>
  <c r="BT32" i="49"/>
  <c r="BS32" i="49"/>
  <c r="BR32" i="49"/>
  <c r="BQ32" i="49"/>
  <c r="BP32" i="49"/>
  <c r="BO32" i="49"/>
  <c r="BN32" i="49"/>
  <c r="BM32" i="49"/>
  <c r="BL32" i="49"/>
  <c r="BK32" i="49"/>
  <c r="BJ32" i="49"/>
  <c r="BI32" i="49"/>
  <c r="BH32" i="49"/>
  <c r="BG32" i="49"/>
  <c r="BF32" i="49"/>
  <c r="BE32" i="49"/>
  <c r="BD32" i="49"/>
  <c r="BC32" i="49"/>
  <c r="BB32" i="49"/>
  <c r="BA32" i="49"/>
  <c r="AZ32" i="49"/>
  <c r="AY32" i="49"/>
  <c r="AX32" i="49"/>
  <c r="AW32" i="49"/>
  <c r="AV32" i="49"/>
  <c r="AU32" i="49"/>
  <c r="AT32" i="49"/>
  <c r="AS32" i="49"/>
  <c r="BS29" i="49"/>
  <c r="BR29" i="49"/>
  <c r="BQ29" i="49"/>
  <c r="BP29" i="49"/>
  <c r="BO29" i="49"/>
  <c r="BN29" i="49"/>
  <c r="BM29" i="49"/>
  <c r="BL29" i="49"/>
  <c r="BK29" i="49"/>
  <c r="BJ29" i="49"/>
  <c r="BI29" i="49"/>
  <c r="BH29" i="49"/>
  <c r="BG29" i="49"/>
  <c r="BF29" i="49"/>
  <c r="BE29" i="49"/>
  <c r="BD29" i="49"/>
  <c r="BC29" i="49"/>
  <c r="BB29" i="49"/>
  <c r="BA29" i="49"/>
  <c r="AZ29" i="49"/>
  <c r="AY29" i="49"/>
  <c r="AX29" i="49"/>
  <c r="AW29" i="49"/>
  <c r="AV29" i="49"/>
  <c r="AU29" i="49"/>
  <c r="AT29" i="49"/>
  <c r="AS29" i="49"/>
  <c r="BT28" i="49"/>
  <c r="BS28" i="49"/>
  <c r="BR28" i="49"/>
  <c r="BQ28" i="49"/>
  <c r="BP28" i="49"/>
  <c r="BO28" i="49"/>
  <c r="BN28" i="49"/>
  <c r="BM28" i="49"/>
  <c r="BL28" i="49"/>
  <c r="BK28" i="49"/>
  <c r="BJ28" i="49"/>
  <c r="BI28" i="49"/>
  <c r="BH28" i="49"/>
  <c r="BG28" i="49"/>
  <c r="BF28" i="49"/>
  <c r="BE28" i="49"/>
  <c r="BD28" i="49"/>
  <c r="BC28" i="49"/>
  <c r="BB28" i="49"/>
  <c r="BA28" i="49"/>
  <c r="AZ28" i="49"/>
  <c r="AY28" i="49"/>
  <c r="AX28" i="49"/>
  <c r="AW28" i="49"/>
  <c r="AV28" i="49"/>
  <c r="AU28" i="49"/>
  <c r="AT28" i="49"/>
  <c r="AS28" i="49"/>
  <c r="BT27" i="49"/>
  <c r="BS27" i="49"/>
  <c r="BR27" i="49"/>
  <c r="BQ27" i="49"/>
  <c r="BP27" i="49"/>
  <c r="BO27" i="49"/>
  <c r="BN27" i="49"/>
  <c r="BM27" i="49"/>
  <c r="BK27" i="49"/>
  <c r="BJ27" i="49"/>
  <c r="BI27" i="49"/>
  <c r="BH27" i="49"/>
  <c r="BG27" i="49"/>
  <c r="BF27" i="49"/>
  <c r="BE27" i="49"/>
  <c r="BD27" i="49"/>
  <c r="BC27" i="49"/>
  <c r="BB27" i="49"/>
  <c r="BA27" i="49"/>
  <c r="AZ27" i="49"/>
  <c r="AY27" i="49"/>
  <c r="AX27" i="49"/>
  <c r="AW27" i="49"/>
  <c r="AV27" i="49"/>
  <c r="AU27" i="49"/>
  <c r="AT27" i="49"/>
  <c r="AS27" i="49"/>
  <c r="BT25" i="49"/>
  <c r="BS25" i="49"/>
  <c r="BR25" i="49"/>
  <c r="BQ25" i="49"/>
  <c r="BP25" i="49"/>
  <c r="BO25" i="49"/>
  <c r="BN25" i="49"/>
  <c r="BM25" i="49"/>
  <c r="BL25" i="49"/>
  <c r="BK25" i="49"/>
  <c r="BJ25" i="49"/>
  <c r="BI25" i="49"/>
  <c r="BH25" i="49"/>
  <c r="BG25" i="49"/>
  <c r="BF25" i="49"/>
  <c r="BE25" i="49"/>
  <c r="BD25" i="49"/>
  <c r="BC25" i="49"/>
  <c r="BB25" i="49"/>
  <c r="BA25" i="49"/>
  <c r="AZ25" i="49"/>
  <c r="AY25" i="49"/>
  <c r="AX25" i="49"/>
  <c r="AW25" i="49"/>
  <c r="AV25" i="49"/>
  <c r="AU25" i="49"/>
  <c r="AT25" i="49"/>
  <c r="AS25" i="49"/>
  <c r="BT24" i="49"/>
  <c r="BS24" i="49"/>
  <c r="BR24" i="49"/>
  <c r="BQ24" i="49"/>
  <c r="BP24" i="49"/>
  <c r="BO24" i="49"/>
  <c r="BN24" i="49"/>
  <c r="BM24" i="49"/>
  <c r="BL24" i="49"/>
  <c r="BK24" i="49"/>
  <c r="BJ24" i="49"/>
  <c r="BI24" i="49"/>
  <c r="BH24" i="49"/>
  <c r="BG24" i="49"/>
  <c r="BF24" i="49"/>
  <c r="BE24" i="49"/>
  <c r="BD24" i="49"/>
  <c r="BC24" i="49"/>
  <c r="BB24" i="49"/>
  <c r="BA24" i="49"/>
  <c r="AZ24" i="49"/>
  <c r="AY24" i="49"/>
  <c r="AX24" i="49"/>
  <c r="AW24" i="49"/>
  <c r="AV24" i="49"/>
  <c r="AU24" i="49"/>
  <c r="AT24" i="49"/>
  <c r="AS24" i="49"/>
  <c r="BT23" i="49"/>
  <c r="BS23" i="49"/>
  <c r="BR23" i="49"/>
  <c r="BQ23" i="49"/>
  <c r="BP23" i="49"/>
  <c r="BO23" i="49"/>
  <c r="BN23" i="49"/>
  <c r="BM23" i="49"/>
  <c r="BL23" i="49"/>
  <c r="BK23" i="49"/>
  <c r="BJ23" i="49"/>
  <c r="BI23" i="49"/>
  <c r="BH23" i="49"/>
  <c r="BG23" i="49"/>
  <c r="BF23" i="49"/>
  <c r="BE23" i="49"/>
  <c r="BD23" i="49"/>
  <c r="BC23" i="49"/>
  <c r="BB23" i="49"/>
  <c r="BA23" i="49"/>
  <c r="AZ23" i="49"/>
  <c r="AY23" i="49"/>
  <c r="AX23" i="49"/>
  <c r="AW23" i="49"/>
  <c r="AV23" i="49"/>
  <c r="AU23" i="49"/>
  <c r="AT23" i="49"/>
  <c r="AS23" i="49"/>
  <c r="BT22" i="49"/>
  <c r="BS22" i="49"/>
  <c r="BR22" i="49"/>
  <c r="BQ22" i="49"/>
  <c r="BP22" i="49"/>
  <c r="BO22" i="49"/>
  <c r="BN22" i="49"/>
  <c r="BM22" i="49"/>
  <c r="BL22" i="49"/>
  <c r="BK22" i="49"/>
  <c r="BJ22" i="49"/>
  <c r="BI22" i="49"/>
  <c r="BH22" i="49"/>
  <c r="BG22" i="49"/>
  <c r="BF22" i="49"/>
  <c r="BE22" i="49"/>
  <c r="BD22" i="49"/>
  <c r="BC22" i="49"/>
  <c r="BB22" i="49"/>
  <c r="BA22" i="49"/>
  <c r="AZ22" i="49"/>
  <c r="AY22" i="49"/>
  <c r="AX22" i="49"/>
  <c r="AW22" i="49"/>
  <c r="AV22" i="49"/>
  <c r="AU22" i="49"/>
  <c r="AT22" i="49"/>
  <c r="AS22" i="49"/>
  <c r="BT21" i="49"/>
  <c r="BS21" i="49"/>
  <c r="BR21" i="49"/>
  <c r="BQ21" i="49"/>
  <c r="BP21" i="49"/>
  <c r="BO21" i="49"/>
  <c r="BN21" i="49"/>
  <c r="BM21" i="49"/>
  <c r="BL21" i="49"/>
  <c r="BK21" i="49"/>
  <c r="BJ21" i="49"/>
  <c r="BI21" i="49"/>
  <c r="BH21" i="49"/>
  <c r="BG21" i="49"/>
  <c r="BF21" i="49"/>
  <c r="BE21" i="49"/>
  <c r="BD21" i="49"/>
  <c r="BC21" i="49"/>
  <c r="BB21" i="49"/>
  <c r="BA21" i="49"/>
  <c r="AZ21" i="49"/>
  <c r="AY21" i="49"/>
  <c r="AX21" i="49"/>
  <c r="AW21" i="49"/>
  <c r="AV21" i="49"/>
  <c r="AU21" i="49"/>
  <c r="AT21" i="49"/>
  <c r="AS21" i="49"/>
  <c r="BT20" i="49"/>
  <c r="BS20" i="49"/>
  <c r="BR20" i="49"/>
  <c r="BQ20" i="49"/>
  <c r="BP20" i="49"/>
  <c r="BO20" i="49"/>
  <c r="BN20" i="49"/>
  <c r="BM20" i="49"/>
  <c r="BL20" i="49"/>
  <c r="BK20" i="49"/>
  <c r="BJ20" i="49"/>
  <c r="BI20" i="49"/>
  <c r="BH20" i="49"/>
  <c r="BG20" i="49"/>
  <c r="BF20" i="49"/>
  <c r="BE20" i="49"/>
  <c r="BD20" i="49"/>
  <c r="BC20" i="49"/>
  <c r="BB20" i="49"/>
  <c r="BA20" i="49"/>
  <c r="AZ20" i="49"/>
  <c r="AY20" i="49"/>
  <c r="AX20" i="49"/>
  <c r="AW20" i="49"/>
  <c r="AV20" i="49"/>
  <c r="AU20" i="49"/>
  <c r="AT20" i="49"/>
  <c r="AS20" i="49"/>
  <c r="BT19" i="49"/>
  <c r="BS19" i="49"/>
  <c r="BR19" i="49"/>
  <c r="BQ19" i="49"/>
  <c r="BP19" i="49"/>
  <c r="BO19" i="49"/>
  <c r="BN19" i="49"/>
  <c r="BM19" i="49"/>
  <c r="BL19" i="49"/>
  <c r="BK19" i="49"/>
  <c r="BJ19" i="49"/>
  <c r="BI19" i="49"/>
  <c r="BH19" i="49"/>
  <c r="BG19" i="49"/>
  <c r="BF19" i="49"/>
  <c r="BE19" i="49"/>
  <c r="BD19" i="49"/>
  <c r="BC19" i="49"/>
  <c r="BB19" i="49"/>
  <c r="BA19" i="49"/>
  <c r="AZ19" i="49"/>
  <c r="AY19" i="49"/>
  <c r="AX19" i="49"/>
  <c r="AW19" i="49"/>
  <c r="AV19" i="49"/>
  <c r="AU19" i="49"/>
  <c r="AT19" i="49"/>
  <c r="AS19" i="49"/>
  <c r="BT17" i="49"/>
  <c r="BS17" i="49"/>
  <c r="BR17" i="49"/>
  <c r="BQ17" i="49"/>
  <c r="BP17" i="49"/>
  <c r="BO17" i="49"/>
  <c r="BN17" i="49"/>
  <c r="BM17" i="49"/>
  <c r="BL17" i="49"/>
  <c r="BK17" i="49"/>
  <c r="BJ17" i="49"/>
  <c r="BI17" i="49"/>
  <c r="BH17" i="49"/>
  <c r="BG17" i="49"/>
  <c r="BF17" i="49"/>
  <c r="BE17" i="49"/>
  <c r="BD17" i="49"/>
  <c r="BC17" i="49"/>
  <c r="BB17" i="49"/>
  <c r="BA17" i="49"/>
  <c r="AZ17" i="49"/>
  <c r="AY17" i="49"/>
  <c r="AX17" i="49"/>
  <c r="AW17" i="49"/>
  <c r="AV17" i="49"/>
  <c r="AU17" i="49"/>
  <c r="AT17" i="49"/>
  <c r="AS17" i="49"/>
  <c r="BT16" i="49"/>
  <c r="BS16" i="49"/>
  <c r="BR16" i="49"/>
  <c r="BQ16" i="49"/>
  <c r="BP16" i="49"/>
  <c r="BO16" i="49"/>
  <c r="BN16" i="49"/>
  <c r="BM16" i="49"/>
  <c r="BL16" i="49"/>
  <c r="BK16" i="49"/>
  <c r="BJ16" i="49"/>
  <c r="BI16" i="49"/>
  <c r="BH16" i="49"/>
  <c r="BG16" i="49"/>
  <c r="BF16" i="49"/>
  <c r="BE16" i="49"/>
  <c r="BD16" i="49"/>
  <c r="BC16" i="49"/>
  <c r="BB16" i="49"/>
  <c r="BA16" i="49"/>
  <c r="AZ16" i="49"/>
  <c r="AY16" i="49"/>
  <c r="AX16" i="49"/>
  <c r="AW16" i="49"/>
  <c r="AV16" i="49"/>
  <c r="AU16" i="49"/>
  <c r="AT16" i="49"/>
  <c r="AS16" i="49"/>
  <c r="BT15" i="49"/>
  <c r="BS15" i="49"/>
  <c r="BR15" i="49"/>
  <c r="BQ15" i="49"/>
  <c r="BP15" i="49"/>
  <c r="BO15" i="49"/>
  <c r="BN15" i="49"/>
  <c r="BM15" i="49"/>
  <c r="BL15" i="49"/>
  <c r="BK15" i="49"/>
  <c r="BJ15" i="49"/>
  <c r="BI15" i="49"/>
  <c r="BH15" i="49"/>
  <c r="BG15" i="49"/>
  <c r="BF15" i="49"/>
  <c r="BE15" i="49"/>
  <c r="BD15" i="49"/>
  <c r="BC15" i="49"/>
  <c r="BB15" i="49"/>
  <c r="BA15" i="49"/>
  <c r="AZ15" i="49"/>
  <c r="AY15" i="49"/>
  <c r="AX15" i="49"/>
  <c r="AW15" i="49"/>
  <c r="AV15" i="49"/>
  <c r="AU15" i="49"/>
  <c r="AT15" i="49"/>
  <c r="AS15" i="49"/>
  <c r="BT14" i="49"/>
  <c r="BS14" i="49"/>
  <c r="BQ14" i="49"/>
  <c r="BP14" i="49"/>
  <c r="BO14" i="49"/>
  <c r="BN14" i="49"/>
  <c r="BM14" i="49"/>
  <c r="BL14" i="49"/>
  <c r="BK14" i="49"/>
  <c r="BJ14" i="49"/>
  <c r="BI14" i="49"/>
  <c r="BH14" i="49"/>
  <c r="BG14" i="49"/>
  <c r="BF14" i="49"/>
  <c r="BE14" i="49"/>
  <c r="BD14" i="49"/>
  <c r="BC14" i="49"/>
  <c r="BB14" i="49"/>
  <c r="BA14" i="49"/>
  <c r="AZ14" i="49"/>
  <c r="AY14" i="49"/>
  <c r="AX14" i="49"/>
  <c r="AW14" i="49"/>
  <c r="AV14" i="49"/>
  <c r="AU14" i="49"/>
  <c r="AT14" i="49"/>
  <c r="AS14" i="49"/>
  <c r="BT13" i="49"/>
  <c r="BS13" i="49"/>
  <c r="BR13" i="49"/>
  <c r="BQ13" i="49"/>
  <c r="BP13" i="49"/>
  <c r="BO13" i="49"/>
  <c r="BN13" i="49"/>
  <c r="BM13" i="49"/>
  <c r="BL13" i="49"/>
  <c r="BK13" i="49"/>
  <c r="BJ13" i="49"/>
  <c r="BI13" i="49"/>
  <c r="BH13" i="49"/>
  <c r="BG13" i="49"/>
  <c r="BF13" i="49"/>
  <c r="BE13" i="49"/>
  <c r="BD13" i="49"/>
  <c r="BC13" i="49"/>
  <c r="BB13" i="49"/>
  <c r="BA13" i="49"/>
  <c r="AZ13" i="49"/>
  <c r="AY13" i="49"/>
  <c r="AX13" i="49"/>
  <c r="AW13" i="49"/>
  <c r="AV13" i="49"/>
  <c r="AU13" i="49"/>
  <c r="AT13" i="49"/>
  <c r="AS13" i="49"/>
  <c r="BT12" i="49"/>
  <c r="BS12" i="49"/>
  <c r="BR12" i="49"/>
  <c r="BQ12" i="49"/>
  <c r="BP12" i="49"/>
  <c r="BO12" i="49"/>
  <c r="BN12" i="49"/>
  <c r="BM12" i="49"/>
  <c r="BL12" i="49"/>
  <c r="BK12" i="49"/>
  <c r="BJ12" i="49"/>
  <c r="BI12" i="49"/>
  <c r="BH12" i="49"/>
  <c r="BG12" i="49"/>
  <c r="BF12" i="49"/>
  <c r="BE12" i="49"/>
  <c r="BD12" i="49"/>
  <c r="BC12" i="49"/>
  <c r="BB12" i="49"/>
  <c r="BA12" i="49"/>
  <c r="AZ12" i="49"/>
  <c r="AY12" i="49"/>
  <c r="AX12" i="49"/>
  <c r="AW12" i="49"/>
  <c r="AV12" i="49"/>
  <c r="AU12" i="49"/>
  <c r="AT12" i="49"/>
  <c r="AS12" i="49"/>
  <c r="BC10" i="49"/>
  <c r="BB10" i="49"/>
  <c r="BA10" i="49"/>
  <c r="AZ10" i="49"/>
  <c r="AY10" i="49"/>
  <c r="AW10" i="49"/>
  <c r="AV10" i="49"/>
  <c r="AU10" i="49"/>
  <c r="AT10" i="49"/>
  <c r="AS10" i="49"/>
  <c r="BT9" i="49"/>
  <c r="BS9" i="49"/>
  <c r="BR9" i="49"/>
  <c r="BQ9" i="49"/>
  <c r="BP9" i="49"/>
  <c r="BO9" i="49"/>
  <c r="BN9" i="49"/>
  <c r="BM9" i="49"/>
  <c r="BL9" i="49"/>
  <c r="BK9" i="49"/>
  <c r="BJ9" i="49"/>
  <c r="BI9" i="49"/>
  <c r="BH9" i="49"/>
  <c r="BG9" i="49"/>
  <c r="BF9" i="49"/>
  <c r="BE9" i="49"/>
  <c r="BD9" i="49"/>
  <c r="BC9" i="49"/>
  <c r="BB9" i="49"/>
  <c r="BA9" i="49"/>
  <c r="AZ9" i="49"/>
  <c r="AY9" i="49"/>
  <c r="AX9" i="49"/>
  <c r="AW9" i="49"/>
  <c r="AV9" i="49"/>
  <c r="AU9" i="49"/>
  <c r="AT9" i="49"/>
  <c r="AS9" i="49"/>
  <c r="BT8" i="49"/>
  <c r="BS8" i="49"/>
  <c r="BR8" i="49"/>
  <c r="BQ8" i="49"/>
  <c r="BP8" i="49"/>
  <c r="BO8" i="49"/>
  <c r="BN8" i="49"/>
  <c r="BM8" i="49"/>
  <c r="BL8" i="49"/>
  <c r="BK8" i="49"/>
  <c r="BJ8" i="49"/>
  <c r="BI8" i="49"/>
  <c r="BH8" i="49"/>
  <c r="BG8" i="49"/>
  <c r="BF8" i="49"/>
  <c r="BE8" i="49"/>
  <c r="BD8" i="49"/>
  <c r="BC8" i="49"/>
  <c r="BB8" i="49"/>
  <c r="BA8" i="49"/>
  <c r="AZ8" i="49"/>
  <c r="AY8" i="49"/>
  <c r="AX8" i="49"/>
  <c r="AW8" i="49"/>
  <c r="AV8" i="49"/>
  <c r="AU8" i="49"/>
  <c r="AT8" i="49"/>
  <c r="AS8" i="49"/>
  <c r="BT7" i="49"/>
  <c r="BS7" i="49"/>
  <c r="BR7" i="49"/>
  <c r="BQ7" i="49"/>
  <c r="BP7" i="49"/>
  <c r="BO7" i="49"/>
  <c r="BN7" i="49"/>
  <c r="BM7" i="49"/>
  <c r="BL7" i="49"/>
  <c r="BK7" i="49"/>
  <c r="BJ7" i="49"/>
  <c r="BI7" i="49"/>
  <c r="BH7" i="49"/>
  <c r="BG7" i="49"/>
  <c r="BF7" i="49"/>
  <c r="BE7" i="49"/>
  <c r="BD7" i="49"/>
  <c r="BC7" i="49"/>
  <c r="BB7" i="49"/>
  <c r="BA7" i="49"/>
  <c r="AZ7" i="49"/>
  <c r="AY7" i="49"/>
  <c r="AX7" i="49"/>
  <c r="AW7" i="49"/>
  <c r="AV7" i="49"/>
  <c r="AU7" i="49"/>
  <c r="AT7" i="49"/>
  <c r="AS7" i="49"/>
  <c r="BW8" i="49" l="1"/>
  <c r="BW9" i="49"/>
  <c r="BW12" i="49"/>
  <c r="BW13" i="49"/>
  <c r="BW14" i="49"/>
  <c r="BW15" i="49"/>
  <c r="BW17" i="49"/>
  <c r="BW19" i="49"/>
  <c r="BW21" i="49"/>
  <c r="BW22" i="49"/>
  <c r="BW23" i="49"/>
  <c r="BW25" i="49"/>
  <c r="BW27" i="49"/>
  <c r="BW29" i="49"/>
  <c r="BW33" i="49"/>
  <c r="BW34" i="49"/>
  <c r="BW35" i="49"/>
  <c r="BW39" i="49"/>
  <c r="BW40" i="49"/>
  <c r="BW42" i="49"/>
  <c r="BW44" i="49"/>
  <c r="BU40" i="49"/>
  <c r="BY40" i="49"/>
  <c r="BU42" i="49"/>
  <c r="BY42" i="49"/>
  <c r="BU45" i="49"/>
  <c r="BY45" i="49"/>
  <c r="BU44" i="49"/>
  <c r="BU39" i="49"/>
  <c r="BV39" i="49"/>
  <c r="BX39" i="49"/>
  <c r="BY39" i="49"/>
  <c r="BV40" i="49"/>
  <c r="BX40" i="49"/>
  <c r="BV42" i="49"/>
  <c r="BX42" i="49"/>
  <c r="BV44" i="49"/>
  <c r="BX44" i="49"/>
  <c r="BY44" i="49"/>
  <c r="BV45" i="49"/>
  <c r="BW45" i="49"/>
  <c r="BX45" i="49"/>
  <c r="BU8" i="49"/>
  <c r="BY8" i="49"/>
  <c r="BU9" i="49"/>
  <c r="BY9" i="49"/>
  <c r="BU10" i="49"/>
  <c r="BU12" i="49"/>
  <c r="BY12" i="49"/>
  <c r="BU13" i="49"/>
  <c r="BY13" i="49"/>
  <c r="BU15" i="49"/>
  <c r="BY15" i="49"/>
  <c r="BU16" i="49"/>
  <c r="BY16" i="49"/>
  <c r="BU17" i="49"/>
  <c r="BY17" i="49"/>
  <c r="BU19" i="49"/>
  <c r="BY19" i="49"/>
  <c r="BU20" i="49"/>
  <c r="BY20" i="49"/>
  <c r="BU21" i="49"/>
  <c r="BY21" i="49"/>
  <c r="BU23" i="49"/>
  <c r="BY23" i="49"/>
  <c r="BU24" i="49"/>
  <c r="BY24" i="49"/>
  <c r="BU25" i="49"/>
  <c r="BY25" i="49"/>
  <c r="BU27" i="49"/>
  <c r="BY27" i="49"/>
  <c r="BU28" i="49"/>
  <c r="BY28" i="49"/>
  <c r="BU29" i="49"/>
  <c r="BY29" i="49"/>
  <c r="BU32" i="49"/>
  <c r="BY32" i="49"/>
  <c r="BU33" i="49"/>
  <c r="BY33" i="49"/>
  <c r="BU35" i="49"/>
  <c r="BY35" i="49"/>
  <c r="BV8" i="49"/>
  <c r="BX8" i="49"/>
  <c r="BV9" i="49"/>
  <c r="BX9" i="49"/>
  <c r="BV10" i="49"/>
  <c r="BV12" i="49"/>
  <c r="BX12" i="49"/>
  <c r="BV13" i="49"/>
  <c r="BX13" i="49"/>
  <c r="BU14" i="49"/>
  <c r="BV14" i="49"/>
  <c r="BX14" i="49"/>
  <c r="BY14" i="49"/>
  <c r="BV15" i="49"/>
  <c r="BX15" i="49"/>
  <c r="BV16" i="49"/>
  <c r="BW16" i="49"/>
  <c r="BX16" i="49"/>
  <c r="BV17" i="49"/>
  <c r="BX17" i="49"/>
  <c r="BV19" i="49"/>
  <c r="BX19" i="49"/>
  <c r="BV20" i="49"/>
  <c r="BW20" i="49"/>
  <c r="BX20" i="49"/>
  <c r="BV21" i="49"/>
  <c r="BX21" i="49"/>
  <c r="BU22" i="49"/>
  <c r="BV22" i="49"/>
  <c r="BX22" i="49"/>
  <c r="BY22" i="49"/>
  <c r="BV23" i="49"/>
  <c r="BX23" i="49"/>
  <c r="BV24" i="49"/>
  <c r="BW24" i="49"/>
  <c r="BX24" i="49"/>
  <c r="BV25" i="49"/>
  <c r="BX25" i="49"/>
  <c r="BV27" i="49"/>
  <c r="BV28" i="49"/>
  <c r="BW28" i="49"/>
  <c r="BX28" i="49"/>
  <c r="BV29" i="49"/>
  <c r="BX29" i="49"/>
  <c r="BV32" i="49"/>
  <c r="BW32" i="49"/>
  <c r="BX32" i="49"/>
  <c r="BV33" i="49"/>
  <c r="BX33" i="49"/>
  <c r="BU34" i="49"/>
  <c r="BV34" i="49"/>
  <c r="BX34" i="49"/>
  <c r="BY34" i="49"/>
  <c r="BV35" i="49"/>
  <c r="BX35" i="49"/>
  <c r="BZ10" i="49" l="1"/>
  <c r="BZ44" i="49"/>
  <c r="BZ29" i="49"/>
  <c r="BZ22" i="49"/>
  <c r="BZ39" i="49"/>
  <c r="BZ42" i="49"/>
  <c r="BZ45" i="49"/>
  <c r="BZ40" i="49"/>
  <c r="BZ35" i="49"/>
  <c r="BZ25" i="49"/>
  <c r="BZ33" i="49"/>
  <c r="BZ27" i="49"/>
  <c r="BZ24" i="49"/>
  <c r="BZ21" i="49"/>
  <c r="BZ19" i="49"/>
  <c r="BZ16" i="49"/>
  <c r="BZ13" i="49"/>
  <c r="BZ9" i="49"/>
  <c r="BZ32" i="49"/>
  <c r="BZ28" i="49"/>
  <c r="BZ20" i="49"/>
  <c r="BZ17" i="49"/>
  <c r="BZ15" i="49"/>
  <c r="BZ12" i="49"/>
  <c r="BZ34" i="49"/>
  <c r="BZ23" i="49"/>
  <c r="BZ14" i="49"/>
  <c r="BZ8" i="49"/>
  <c r="G52" i="4" l="1"/>
  <c r="ER7" i="49" l="1"/>
  <c r="ES7" i="49"/>
  <c r="EP7" i="49"/>
  <c r="EQ7" i="49"/>
  <c r="EO7" i="49"/>
  <c r="ET7" i="49" l="1"/>
  <c r="I52" i="4" l="1"/>
  <c r="S52" i="4"/>
  <c r="T52" i="4"/>
  <c r="U52" i="4"/>
  <c r="V52" i="4"/>
  <c r="W52" i="4"/>
  <c r="X52" i="4"/>
  <c r="Y52" i="4"/>
  <c r="Z52" i="4"/>
  <c r="AA52" i="4"/>
  <c r="AB52" i="4"/>
  <c r="AC52" i="4"/>
  <c r="AD52" i="4"/>
  <c r="AE52" i="4"/>
  <c r="AF52" i="4"/>
  <c r="AG52" i="4"/>
  <c r="AH52" i="4"/>
  <c r="AI52" i="4"/>
  <c r="AJ52" i="4"/>
  <c r="AK52" i="4"/>
  <c r="AL52" i="4"/>
  <c r="AM52" i="4"/>
  <c r="AN52" i="4"/>
  <c r="AO52" i="4"/>
  <c r="AP52" i="4"/>
  <c r="AQ52" i="4"/>
  <c r="AR52" i="4"/>
  <c r="AS52" i="4"/>
  <c r="AT52" i="4"/>
  <c r="DE7" i="49" l="1"/>
  <c r="BV7" i="49"/>
  <c r="AF147" i="49"/>
  <c r="Q52" i="4" s="1"/>
  <c r="P2570" i="49"/>
  <c r="T147" i="49"/>
  <c r="O52" i="4" s="1"/>
  <c r="BX7" i="49"/>
  <c r="P2568" i="49"/>
  <c r="DH7" i="49"/>
  <c r="BW7" i="49"/>
  <c r="BU7" i="49"/>
  <c r="AH147" i="49"/>
  <c r="R52" i="4" s="1"/>
  <c r="Y147" i="49"/>
  <c r="P52" i="4" s="1"/>
  <c r="N147" i="49"/>
  <c r="N52" i="4" s="1"/>
  <c r="BY7" i="49"/>
  <c r="DI7" i="49"/>
  <c r="DG7" i="49"/>
  <c r="DF7" i="49"/>
  <c r="P2571" i="49" l="1"/>
  <c r="BZ7" i="49"/>
  <c r="DJ7" i="49"/>
  <c r="N148" i="49"/>
  <c r="M52" i="4" s="1"/>
  <c r="Q2570" i="49" l="1"/>
  <c r="Q2568" i="49"/>
  <c r="R2570" i="49"/>
  <c r="V2570" i="49"/>
  <c r="X2570" i="49"/>
  <c r="Z2570" i="49"/>
  <c r="AB2570" i="49"/>
  <c r="AD2570" i="49"/>
  <c r="S2570" i="49"/>
  <c r="U2570" i="49"/>
  <c r="W2570" i="49"/>
  <c r="Y2570" i="49"/>
  <c r="AA2570" i="49"/>
  <c r="AC2570" i="49"/>
  <c r="AE2570" i="49"/>
  <c r="V2568" i="49"/>
  <c r="U2568" i="49"/>
  <c r="Z2568" i="49"/>
  <c r="AE2568" i="49"/>
  <c r="AD2568" i="49"/>
  <c r="Y2568" i="49"/>
  <c r="AC2568" i="49"/>
  <c r="W2568" i="49"/>
  <c r="W2571" i="49" s="1"/>
  <c r="AB2568" i="49"/>
  <c r="S2568" i="49"/>
  <c r="X2568" i="49"/>
  <c r="R2568" i="49"/>
  <c r="AA2568" i="49"/>
  <c r="Z2571" i="49" l="1"/>
  <c r="X2571" i="49"/>
  <c r="S2571" i="49"/>
  <c r="AE2571" i="49"/>
  <c r="V2571" i="49"/>
  <c r="AB2571" i="49"/>
  <c r="Y2571" i="49"/>
  <c r="AA2571" i="49"/>
  <c r="Q2571" i="49"/>
  <c r="R2571" i="49"/>
  <c r="AC2571" i="49"/>
  <c r="AD2571" i="49"/>
  <c r="U2571" i="49"/>
</calcChain>
</file>

<file path=xl/comments1.xml><?xml version="1.0" encoding="utf-8"?>
<comments xmlns="http://schemas.openxmlformats.org/spreadsheetml/2006/main">
  <authors>
    <author>calidad21</author>
  </authors>
  <commentList>
    <comment ref="BV3" authorId="0" shapeId="0">
      <text>
        <r>
          <rPr>
            <b/>
            <sz val="9"/>
            <color indexed="81"/>
            <rFont val="Tahoma"/>
            <family val="2"/>
          </rPr>
          <t>calidad21:</t>
        </r>
        <r>
          <rPr>
            <sz val="9"/>
            <color indexed="81"/>
            <rFont val="Tahoma"/>
            <family val="2"/>
          </rPr>
          <t xml:space="preserve">
Eliminamos os valores con erros (DIV0) e ocultamos os 0. Ambos se corresponden a non respostas</t>
        </r>
      </text>
    </comment>
    <comment ref="C5" authorId="0" shapeId="0">
      <text>
        <r>
          <rPr>
            <b/>
            <sz val="9"/>
            <color indexed="81"/>
            <rFont val="Tahoma"/>
            <family val="2"/>
          </rPr>
          <t>calidad21:</t>
        </r>
        <r>
          <rPr>
            <sz val="9"/>
            <color indexed="81"/>
            <rFont val="Tahoma"/>
            <family val="2"/>
          </rPr>
          <t xml:space="preserve">
Elimínanse as respostas sen data (non completas)</t>
        </r>
      </text>
    </comment>
  </commentList>
</comments>
</file>

<file path=xl/sharedStrings.xml><?xml version="1.0" encoding="utf-8"?>
<sst xmlns="http://schemas.openxmlformats.org/spreadsheetml/2006/main" count="2381" uniqueCount="359">
  <si>
    <t>Título</t>
  </si>
  <si>
    <t>Código</t>
  </si>
  <si>
    <t>Porcentaxe
Participación</t>
  </si>
  <si>
    <t xml:space="preserve">Área de Calidade
</t>
  </si>
  <si>
    <t>Poboación</t>
  </si>
  <si>
    <t>Nº</t>
  </si>
  <si>
    <t>TOTAL</t>
  </si>
  <si>
    <t>preg. 6</t>
  </si>
  <si>
    <t>preg. 7</t>
  </si>
  <si>
    <t>preg. 8</t>
  </si>
  <si>
    <t>preg. 9</t>
  </si>
  <si>
    <t>preg. 10</t>
  </si>
  <si>
    <t>preg. 11</t>
  </si>
  <si>
    <t>preg. 13</t>
  </si>
  <si>
    <t>preg. 14</t>
  </si>
  <si>
    <t>preg. 15</t>
  </si>
  <si>
    <t>Universidade de Vigo</t>
  </si>
  <si>
    <t>Nacionalidade</t>
  </si>
  <si>
    <t>Sexo</t>
  </si>
  <si>
    <t>Información Xeral do Programa</t>
  </si>
  <si>
    <t xml:space="preserve">A información pública na web sobre o programa (obxectivos, requisitos formativos, cadro docente, liñas de investigación) foi satisfactoria. </t>
  </si>
  <si>
    <t xml:space="preserve"> Os procedementos administrativos</t>
  </si>
  <si>
    <t>Os procedementos informáticos relativos á proposta e aprobación dos documentos de actividades formativas foron satisfactorios.</t>
  </si>
  <si>
    <t>Os axentes implicados</t>
  </si>
  <si>
    <t>Estou satisfeito/a co labor do/a meu/miña titor/a.</t>
  </si>
  <si>
    <t>Estou satisfeito/a co labor do/a/s meu/miña/s director/a/s de tese.</t>
  </si>
  <si>
    <t>O profesorado do programa fomenta a crítica científica e maila actividade investigadora.</t>
  </si>
  <si>
    <t xml:space="preserve"> Os recursos</t>
  </si>
  <si>
    <t xml:space="preserve">O programa dispón dos medios materiais, bibliográficos e de investigación necesarios para desenvolver satisfactoriamente a miña tese. </t>
  </si>
  <si>
    <t xml:space="preserve">Os espazos de traballo (para os/as doutorandos/as, a biblioteca, os laboratorios, etc.) son axeitados. </t>
  </si>
  <si>
    <t>En xeral, estou satisfeito/a co programa de doutoramento.</t>
  </si>
  <si>
    <t>Oferta formativa</t>
  </si>
  <si>
    <t>Portugal</t>
  </si>
  <si>
    <t>data</t>
  </si>
  <si>
    <t>Non</t>
  </si>
  <si>
    <t>Si</t>
  </si>
  <si>
    <t>Universidade de procedencia</t>
  </si>
  <si>
    <t>V01D006V06</t>
  </si>
  <si>
    <t>V01D029V06</t>
  </si>
  <si>
    <t>V05D018V06</t>
  </si>
  <si>
    <t>V10D007V06</t>
  </si>
  <si>
    <t>O01D011V06</t>
  </si>
  <si>
    <t>I01D02V06</t>
  </si>
  <si>
    <t>V05D005V06</t>
  </si>
  <si>
    <t>V11D012V06</t>
  </si>
  <si>
    <t>O05D019V06</t>
  </si>
  <si>
    <t>V01D024V06</t>
  </si>
  <si>
    <t>P02D004V06</t>
  </si>
  <si>
    <t>P02D016V06</t>
  </si>
  <si>
    <t>V02D028V06</t>
  </si>
  <si>
    <t>V01D013V06</t>
  </si>
  <si>
    <t>V12D017V06</t>
  </si>
  <si>
    <t>V02D003V06</t>
  </si>
  <si>
    <t>V08D010V06</t>
  </si>
  <si>
    <t>O06D023V06</t>
  </si>
  <si>
    <t>V01D032V06</t>
  </si>
  <si>
    <t>P01D025V06</t>
  </si>
  <si>
    <t>V12D020V06</t>
  </si>
  <si>
    <t>O01D030V06</t>
  </si>
  <si>
    <t>V05D008V06</t>
  </si>
  <si>
    <t>V11D027V06</t>
  </si>
  <si>
    <t>V08D022V06</t>
  </si>
  <si>
    <t>V02D021V06</t>
  </si>
  <si>
    <t>O01D015V06</t>
  </si>
  <si>
    <t>V05D031V06</t>
  </si>
  <si>
    <t>V03D026V06</t>
  </si>
  <si>
    <t>V09D009V06</t>
  </si>
  <si>
    <t>NS/NC</t>
  </si>
  <si>
    <t>bloque 1</t>
  </si>
  <si>
    <t>bloque 3</t>
  </si>
  <si>
    <t>bloque 4</t>
  </si>
  <si>
    <t>bloque 5</t>
  </si>
  <si>
    <t>Participantes</t>
  </si>
  <si>
    <t>mulleres bloque 1</t>
  </si>
  <si>
    <t>homes bloque 1</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</si>
  <si>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</si>
  <si>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</si>
  <si>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</si>
  <si>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</si>
  <si>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</si>
  <si>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</si>
  <si>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</si>
  <si>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</si>
  <si>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</si>
  <si>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</si>
  <si>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Ciencias da Educación e do Comportamento</t>
  </si>
  <si>
    <t>Doutoramento en  Sistemas de Software intelixentes e adaptables</t>
  </si>
  <si>
    <t>Doutoramento  en Equidade e Innovación en Educación</t>
  </si>
  <si>
    <t>Doutoramento en Educación, Deporte e Saúde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</si>
  <si>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</si>
  <si>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</si>
  <si>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</si>
  <si>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</si>
  <si>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</si>
  <si>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</si>
  <si>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</si>
  <si>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</si>
  <si>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</si>
  <si>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</si>
  <si>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</si>
  <si>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</si>
  <si>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</si>
  <si>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Ordenación Xurídica do Mercado</t>
  </si>
  <si>
    <t>Doutoramento en Xeotecnoloxías Aplicadas á Construción, Enerxía e Industria</t>
  </si>
  <si>
    <t>Doutoramento en Física Aplicada</t>
  </si>
  <si>
    <t>Doutoramento en Ciencia e Tecnoloxía de Coloides e Interfaces</t>
  </si>
  <si>
    <t>Doutoramento en Láser, Fotónica e Visión pola UDC, USC e UVIGO</t>
  </si>
  <si>
    <t>Doutoramento en Creación e Investigación en Arte Contemporáneo pola UVIGO</t>
  </si>
  <si>
    <t>Europa</t>
  </si>
  <si>
    <t>UVigo</t>
  </si>
  <si>
    <t>V11D01V06</t>
  </si>
  <si>
    <t/>
  </si>
  <si>
    <t>Estou satisfeito/a coa información proporcionada sobre as modalidades de presentación da tese (tradicional ou por compendio de artigos)</t>
  </si>
  <si>
    <t>Estou satisfeito/a coa información proporcionada sobre a mención internacional</t>
  </si>
  <si>
    <t>Coñezo o sistema de bolsas/contratos da etapa de formación para o alumnado de doutoramento</t>
  </si>
  <si>
    <t>Coñezo o sistema de bolsas/contratos para os/as investigadores/as posdoutorais.</t>
  </si>
  <si>
    <t>Facilitouse información sobre saídas profesionais tras o doutoramento.</t>
  </si>
  <si>
    <t>A organización do proceso de renovación da matrícula.</t>
  </si>
  <si>
    <t>Coñezo os trámites administrativos que debo seguir antes de defender a miña tese.</t>
  </si>
  <si>
    <t>Os procedementos informáticos relativos á proposta e aprobación dos plans de investigación foron satisfactorios</t>
  </si>
  <si>
    <t>Os procedementos relativos ás avaliacións anuais foron satisfactorios</t>
  </si>
  <si>
    <t>Estou satisfeito/a co labor do/a coordinador/a do programa</t>
  </si>
  <si>
    <t>Estou satisfeito/a co labor do persoal administrativo do centro (Facultade, Escola).</t>
  </si>
  <si>
    <t>Estou satisfeito/a co funcionamento da Sección de Posgrao da Universidade de Vigo.</t>
  </si>
  <si>
    <t>Estou satisfeito/a co funcionamento da Escola Internacional de Doutoramento (EIDO) da Universidade de Vigo.</t>
  </si>
  <si>
    <t>O tema da miña tese respondeu ás miñas expectativas.</t>
  </si>
  <si>
    <t>O programa achegoume coñecementos novos, precisos e actualizados.</t>
  </si>
  <si>
    <t>A oferta formativa do programa (cursos, seminarios, etc. obrigatorios e/ou complementarios) foi satisfactoria, de interese e de calidade.</t>
  </si>
  <si>
    <t>Elixín este programa pola súa relación cos meus obxectivos profesionais.</t>
  </si>
  <si>
    <t>O programa abriume novas perspectivas cara á miña inserción laboral.</t>
  </si>
  <si>
    <t>O meu esforzo e dedicación foron suficientes para a miña investigación.</t>
  </si>
  <si>
    <t>Coa información da que dispoño nestes momentos, volvería  elixir este programa para realizar estudos de doutoramento</t>
  </si>
  <si>
    <t>preg. 16</t>
  </si>
  <si>
    <t>preg. 17</t>
  </si>
  <si>
    <t>preg. 18</t>
  </si>
  <si>
    <t>preg. 19</t>
  </si>
  <si>
    <t>Doutoramento en Enxeńaría Química</t>
  </si>
  <si>
    <t>Doutoramento en Investigación en Tecnoloxías e procesos avanzados na industria</t>
  </si>
  <si>
    <t>preg. 30</t>
  </si>
  <si>
    <t>preg. 31</t>
  </si>
  <si>
    <t>preg. 33</t>
  </si>
  <si>
    <t>Datos brutos das respostas</t>
  </si>
  <si>
    <t>Española</t>
  </si>
  <si>
    <t>Portuguesa</t>
  </si>
  <si>
    <t>Ecuatoriana</t>
  </si>
  <si>
    <t>Peruana</t>
  </si>
  <si>
    <t>Italiana</t>
  </si>
  <si>
    <t>USC</t>
  </si>
  <si>
    <t>Instituto Politécnico do Porto</t>
  </si>
  <si>
    <t>UdC</t>
  </si>
  <si>
    <t>América</t>
  </si>
  <si>
    <t>Tempo parcial</t>
  </si>
  <si>
    <t>Tempo completo</t>
  </si>
  <si>
    <t>V03D036V06</t>
  </si>
  <si>
    <t>V04D034V06</t>
  </si>
  <si>
    <t>Programa de doutoramento</t>
  </si>
  <si>
    <t>Código do PD</t>
  </si>
  <si>
    <t>P02D037V06</t>
  </si>
  <si>
    <t>V09D038V06</t>
  </si>
  <si>
    <t>V09D041V06</t>
  </si>
  <si>
    <t>V11D033V06</t>
  </si>
  <si>
    <t>Mexicana</t>
  </si>
  <si>
    <t>Bolsa ou contrato</t>
  </si>
  <si>
    <t>Doutoramento en Ciencias do Deporte, Educación Física e Actividade Física Saudable</t>
  </si>
  <si>
    <t>Doutoramento en Análise Económico e Estratexia Empresarial</t>
  </si>
  <si>
    <t>Doutoramento en Eficiencia enerxética e Sustentabilidade en Enxeńaría e Arquitectura</t>
  </si>
  <si>
    <t>Doutoramento en Protección do Patrimonio Cultural</t>
  </si>
  <si>
    <t>Doutoramento en Ciencia e Tecnoloxía Química pola USC e universidade de Santiago de Compostela e a Universidade de Vigo</t>
  </si>
  <si>
    <t>Resultados de participación</t>
  </si>
  <si>
    <t>Xerais</t>
  </si>
  <si>
    <t>2015/16</t>
  </si>
  <si>
    <t>2016/17</t>
  </si>
  <si>
    <t>Resultados de satisfacción por bloques</t>
  </si>
  <si>
    <t>Resultados de satisfacción</t>
  </si>
  <si>
    <t>Resultados de satisfacción por pregunta</t>
  </si>
  <si>
    <t>6
Información pública DO pd</t>
  </si>
  <si>
    <t>7
Modalidades de presentación da tese</t>
  </si>
  <si>
    <t>8
Mención internacional</t>
  </si>
  <si>
    <t>9
Bolsas/contratos</t>
  </si>
  <si>
    <t>10
Bolsas/contratos para postdoutorais</t>
  </si>
  <si>
    <t>11
Saídas profesionais</t>
  </si>
  <si>
    <t>12
Renovación da matrícula</t>
  </si>
  <si>
    <t>13
Trámites defensa da tese</t>
  </si>
  <si>
    <t>14
Documentos  actividades formativas</t>
  </si>
  <si>
    <t>15
Xestión do PI</t>
  </si>
  <si>
    <t>16
Avaliacións anuais</t>
  </si>
  <si>
    <t>17
Coordinador/a do PD</t>
  </si>
  <si>
    <t>18
Titor/a</t>
  </si>
  <si>
    <t>19
Dirección da tese</t>
  </si>
  <si>
    <t>20
Profesorado do PD</t>
  </si>
  <si>
    <t>21
PAS do centro</t>
  </si>
  <si>
    <t>22
Sección de Posgrao</t>
  </si>
  <si>
    <t>23
EIDO</t>
  </si>
  <si>
    <t>24
Medios materiais</t>
  </si>
  <si>
    <t>25
Espazos de traballo</t>
  </si>
  <si>
    <t>26
Tema da tese</t>
  </si>
  <si>
    <t>27
Coñecementos</t>
  </si>
  <si>
    <t>28
Oferta formativa</t>
  </si>
  <si>
    <t>29
Relación cos obxectivos profesionais</t>
  </si>
  <si>
    <t>30
Novas perspectivas</t>
  </si>
  <si>
    <t>31
Esforzo e dedicación</t>
  </si>
  <si>
    <t>32
Satisfacción xeral co PD</t>
  </si>
  <si>
    <t>33
Volvería elixir o PD</t>
  </si>
  <si>
    <t>N/A</t>
  </si>
  <si>
    <t>Universidade de Santiago de Compostela</t>
  </si>
  <si>
    <t>Universidad de Granada</t>
  </si>
  <si>
    <t>Asia</t>
  </si>
  <si>
    <t>Data</t>
  </si>
  <si>
    <t>Brasileira</t>
  </si>
  <si>
    <t>preg. 1M</t>
  </si>
  <si>
    <t>preg. M0</t>
  </si>
  <si>
    <t>preg. M1</t>
  </si>
  <si>
    <t>preg. MM</t>
  </si>
  <si>
    <t>preg. M3</t>
  </si>
  <si>
    <t>preg. M4</t>
  </si>
  <si>
    <t>preg. M5</t>
  </si>
  <si>
    <t>preg. M6</t>
  </si>
  <si>
    <t>preg. M7</t>
  </si>
  <si>
    <t>preg. M8</t>
  </si>
  <si>
    <t>preg. M9</t>
  </si>
  <si>
    <t>preg. 3M</t>
  </si>
  <si>
    <t>bloque M</t>
  </si>
  <si>
    <t>mulleres bloque M</t>
  </si>
  <si>
    <t>homes bloque M</t>
  </si>
  <si>
    <t>O03D040V06</t>
  </si>
  <si>
    <t>P03D039V06</t>
  </si>
  <si>
    <t>PROMEDIOS PREGUNTA</t>
  </si>
  <si>
    <t>PROMEDIO GLOBAL</t>
  </si>
  <si>
    <t>RESULTADOS DESAGREGADOS POR SEXO</t>
  </si>
  <si>
    <t>Mulleres (M)</t>
  </si>
  <si>
    <t>Homes (H)</t>
  </si>
  <si>
    <t>Nº Respuestas mulleres</t>
  </si>
  <si>
    <t>Nº Respostas homes</t>
  </si>
  <si>
    <t>Sobre a información xeral do programa</t>
  </si>
  <si>
    <t>Sobre os procedementos administrativos</t>
  </si>
  <si>
    <t>Sobre os axentes implicados</t>
  </si>
  <si>
    <t>Sobre os recursos</t>
  </si>
  <si>
    <t>Sobre a oferta formativa</t>
  </si>
  <si>
    <t>Total homes</t>
  </si>
  <si>
    <t>Total mulleres</t>
  </si>
  <si>
    <r>
      <t xml:space="preserve">Universidade de Vigo
</t>
    </r>
    <r>
      <rPr>
        <sz val="14"/>
        <color theme="1"/>
        <rFont val="Arial"/>
        <family val="2"/>
      </rPr>
      <t>(media)</t>
    </r>
  </si>
  <si>
    <t>Programa de Doutoramento en Creatividade e Innovación Social e Sostible</t>
  </si>
  <si>
    <t>Doutoramento en Química Teórica e Modelización Computacíonal/Theoretical Chemistry and Computacional Modelling</t>
  </si>
  <si>
    <t>2017/18</t>
  </si>
  <si>
    <t>bloque 2</t>
  </si>
  <si>
    <t>Bloque 1
Información xeral do programa</t>
  </si>
  <si>
    <t>Bloque 2
Os procedementos administrativos</t>
  </si>
  <si>
    <t>Bloque 3
Os axentes implicados</t>
  </si>
  <si>
    <t>Bloque 4
Os recursos</t>
  </si>
  <si>
    <t>Bloque 5
Oferta formativa</t>
  </si>
  <si>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</si>
  <si>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</si>
  <si>
    <t>Programa de Medición da Satisfacción</t>
  </si>
  <si>
    <t>Escola Internacional de Doutoramento</t>
  </si>
  <si>
    <t>Programación 2019/20 a 2021/22</t>
  </si>
  <si>
    <t xml:space="preserve">Aprobada na Comisión de Calidade o 23.07.2020 </t>
  </si>
  <si>
    <t>Informe de resultados</t>
  </si>
  <si>
    <t>Medición da satisfacción do</t>
  </si>
  <si>
    <t xml:space="preserve">curso </t>
  </si>
  <si>
    <t>2018-2019</t>
  </si>
  <si>
    <t>Período de realización da enquisa:</t>
  </si>
  <si>
    <t>1- 31 de outubro de 2020</t>
  </si>
  <si>
    <t>Febreiro de 2021</t>
  </si>
  <si>
    <t>estudantado de 3º ano</t>
  </si>
  <si>
    <t>Idioma inicial</t>
  </si>
  <si>
    <t>Ámbito xeográfico</t>
  </si>
  <si>
    <t>Dedicación maioritaria</t>
  </si>
  <si>
    <t>gl</t>
  </si>
  <si>
    <t>en</t>
  </si>
  <si>
    <t>es</t>
  </si>
  <si>
    <t>Cubana</t>
  </si>
  <si>
    <t>Universidad de Aveiro</t>
  </si>
  <si>
    <t>Universidad de La Laguna</t>
  </si>
  <si>
    <t>UNED</t>
  </si>
  <si>
    <t>Lleida</t>
  </si>
  <si>
    <t>Faculdade de Economia da Universidade do Porto</t>
  </si>
  <si>
    <t>UFPE - Brasil</t>
  </si>
  <si>
    <t>Universidade de Lisboa</t>
  </si>
  <si>
    <t>UPC</t>
  </si>
  <si>
    <t>ISCAP</t>
  </si>
  <si>
    <t>Instituto Politécnico de Viana do Castelo</t>
  </si>
  <si>
    <t>Uvigo e Universidad del Pais Vasco</t>
  </si>
  <si>
    <t>UPV/EHU</t>
  </si>
  <si>
    <t>Arab academy for science, technology and maritime transport Egypt</t>
  </si>
  <si>
    <t>uned</t>
  </si>
  <si>
    <t>Universitat Oberta de Catalunya</t>
  </si>
  <si>
    <t>Universidad Autónoma de San Luis Potosí</t>
  </si>
  <si>
    <t>Lisboa</t>
  </si>
  <si>
    <t>FEUP - Faculdade de Engenharia da Universidade do Porto</t>
  </si>
  <si>
    <t>Universidad Central de Las Villas (Cuba)</t>
  </si>
  <si>
    <t>Universidad de Oviedo</t>
  </si>
  <si>
    <t>Tec Monterrey - UNAB</t>
  </si>
  <si>
    <t>Murcia</t>
  </si>
  <si>
    <t>UTAD - Universidade de Trás os Montes e Alto Douro</t>
  </si>
  <si>
    <t>University of Torino (Italy</t>
  </si>
  <si>
    <t>Universidad de Barcelona</t>
  </si>
  <si>
    <t>Universidad Politécnica Salesiana</t>
  </si>
  <si>
    <t>Universidad Rey Juan Carlos</t>
  </si>
  <si>
    <t>Licenciatura en la Universidad Carlos III de Madrid. Y Master oficial en la Universidad Rey Juan Carlos de Madrid</t>
  </si>
  <si>
    <t>Instituto Superior de Engenharia do Porto</t>
  </si>
  <si>
    <t>Universidade de Vigo e Universidad del Pais Vasco</t>
  </si>
  <si>
    <t>RESULTADOS DESAGREGADOS POR PD</t>
  </si>
  <si>
    <t>Colombiana</t>
  </si>
  <si>
    <t>Exipcia</t>
  </si>
  <si>
    <t>Universidade de Coruña</t>
  </si>
  <si>
    <t>África</t>
  </si>
  <si>
    <t>Resto de España</t>
  </si>
  <si>
    <t>DATOS DE ENTRADA</t>
  </si>
  <si>
    <t>Participación diaria</t>
  </si>
  <si>
    <t>% diaria</t>
  </si>
  <si>
    <t>Participación acumulada</t>
  </si>
  <si>
    <t>% acumulada</t>
  </si>
  <si>
    <t>Idioma empregado</t>
  </si>
  <si>
    <t>Home</t>
  </si>
  <si>
    <t>Muller</t>
  </si>
  <si>
    <t>Alemá</t>
  </si>
  <si>
    <t>Dispón de bolsa ou contrato para realizar os estudos?</t>
  </si>
  <si>
    <t>Pregunta 9. Coñezo o sistema de bolsas/contratos da etapa de formación para o alumnado de doutoramento</t>
  </si>
  <si>
    <t>Coñezo o sistema de bolsas/contratos para os/as investigadores/as posdoutorais</t>
  </si>
  <si>
    <t>Pregunta 10. Coñezo o sistema de bolsas/contratos para os/as investigadores/as posdoutorais</t>
  </si>
  <si>
    <t>Facilitouse información sobre saídas profesionais tras o doutoramento</t>
  </si>
  <si>
    <t>Pregunta 11. Facilitouse información sobre saídas profesionais tras o doutoramento</t>
  </si>
  <si>
    <t>Coñezo os trámites administrativos que debo seguir antes de defender a miña tese</t>
  </si>
  <si>
    <t>Pregunta 13. Coñezo os trámites administrativos que debo seguir antes de defender a miña tese</t>
  </si>
  <si>
    <t>preg. 20</t>
  </si>
  <si>
    <t>preg. 21</t>
  </si>
  <si>
    <t>preg. 22</t>
  </si>
  <si>
    <t>preg. 23</t>
  </si>
  <si>
    <t>preg. 24</t>
  </si>
  <si>
    <t>preg. 25</t>
  </si>
  <si>
    <t>preg. 26</t>
  </si>
  <si>
    <t>preg. 27</t>
  </si>
  <si>
    <t>preg. 28</t>
  </si>
  <si>
    <t>preg. 29</t>
  </si>
  <si>
    <t>preg. 32</t>
  </si>
  <si>
    <t>O profesorado do programa fomenta a crítica científica e maila actividade investigadora</t>
  </si>
  <si>
    <t>Pregunta 20. O profesorado do programa fomenta a crítica científica e maila actividade investigadora</t>
  </si>
  <si>
    <t>Elixín este programa pola súa relación cos meus obxectivos profesionais</t>
  </si>
  <si>
    <t>Pregunta 29. Elixín este programa pola súa relación cos meus obxectivos profesionais</t>
  </si>
  <si>
    <t>O programa abriume novas perspectivas cara á miña inserción laboral</t>
  </si>
  <si>
    <t>Pregunta 30. O programa abriume novas perspectivas cara á miña inserción laboral</t>
  </si>
  <si>
    <t>O meu esforzo e dedicación foron suficientes para a miña investigación</t>
  </si>
  <si>
    <t>Pregunta 31. O meu esforzo e dedicación foron suficientes para a miña investigación</t>
  </si>
  <si>
    <t>Pregunta 33. Coa información da que dispoño nestes momentos, volvería  elixir este programa para realizar estudos de doutoramento</t>
  </si>
  <si>
    <t>PROMEDIOS UNIVERSIDADE POR PREGUNTA E SECCIÓN</t>
  </si>
  <si>
    <t>PROMEDIOS SECCIÓN</t>
  </si>
  <si>
    <t>SECCIÓN</t>
  </si>
  <si>
    <t>Informe de resultados da enquisa de satisfacción do estudantado de 3º ano de doutoramento -2018/19- (síntese)</t>
  </si>
  <si>
    <t>Resultados de participación e análise dos datos de entrada e das respostas cualitativas</t>
  </si>
  <si>
    <t>2018/19</t>
  </si>
  <si>
    <t>ND</t>
  </si>
  <si>
    <r>
      <t xml:space="preserve">I01D02V06
</t>
    </r>
    <r>
      <rPr>
        <sz val="12"/>
        <color rgb="FF00B050"/>
        <rFont val="Arial"/>
        <family val="2"/>
      </rPr>
      <t>V02D042V06</t>
    </r>
  </si>
  <si>
    <t>Doutoramento en Ecosistemas Terrestres, Usos Sustentables e Implicacións Ambientais</t>
  </si>
  <si>
    <t>Programa de Doutoramento en Auga, Sustentabilidade e Desenvolvemento</t>
  </si>
  <si>
    <t>Doutoramento en Xestión e Resolución de Conflitos. Menores, Familia e Xustiza Terapéutica</t>
  </si>
  <si>
    <t>Doutoramento en Nanomedicina</t>
  </si>
  <si>
    <t>V09D038V06
V09D041V06</t>
  </si>
  <si>
    <t>ND: Un problema técnico na aplicación de enquisas (LimeSurvey) provocou que sexa imposible dispor dos resultados de participación e de satisfacción desagregados por programa, así como tampouco por sexo.</t>
  </si>
  <si>
    <t xml:space="preserve">Este problema xerouse no proceso de realización das enquisas a estudantes que tivo lugar en outubro de 2020 o cal, de xeito excepcional (por mor da pandemia), abrangueu dúas poboacións de doutorandos/as diferenetes, correspondentes aos curso 2018/19 e 2019/20, ambos os dous tanto de 1º como de 3º 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</si>
</sst>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61"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u/>
      <sz val="18"/>
      <color theme="10"/>
      <name val="New Baskerville"/>
      <family val="1"/>
    </font>
    <font>
      <sz val="11"/>
      <color theme="1"/>
      <name val="Calibri"/>
      <family val="2"/>
      <scheme val="minor"/>
    </font>
    <font>
      <sz val="11"/>
      <color rgb="FFFF0000"/>
      <name val="Calibri"/>
      <family val="2"/>
      <scheme val="minor"/>
    </font>
    <font>
      <sz val="12"/>
      <name val="New Baskerville"/>
      <family val="1"/>
    </font>
    <font>
      <sz val="14"/>
      <color theme="1"/>
      <name val="Calibri"/>
      <family val="2"/>
      <scheme val="minor"/>
    </font>
    <font>
      <sz val="11"/>
      <color theme="0"/>
      <name val="Calibri"/>
      <family val="2"/>
      <scheme val="minor"/>
    </font>
    <font>
      <sz val="12"/>
      <color rgb="FF7030A0"/>
      <name val="New Baskerville"/>
      <family val="1"/>
    </font>
    <font>
      <sz val="12"/>
      <color theme="1"/>
      <name val="New Baskerville"/>
      <family val="1"/>
    </font>
    <font>
      <sz val="11"/>
      <color rgb="FF0070C0"/>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2"/>
      <color theme="1"/>
      <name val="Arial"/>
      <family val="2"/>
    </font>
    <font>
      <sz val="12"/>
      <name val="Arial"/>
      <family val="2"/>
    </font>
    <font>
      <b/>
      <sz val="12"/>
      <color theme="1"/>
      <name val="Arial"/>
      <family val="2"/>
    </font>
    <font>
      <i/>
      <sz val="11"/>
      <color theme="1"/>
      <name val="Arial"/>
      <family val="2"/>
    </font>
    <font>
      <sz val="12"/>
      <color rgb="FF0070C0"/>
      <name val="Arial"/>
      <family val="2"/>
    </font>
    <font>
      <b/>
      <sz val="14"/>
      <color theme="1"/>
      <name val="Arial"/>
      <family val="2"/>
    </font>
    <font>
      <b/>
      <sz val="18"/>
      <color rgb="FF0070C0"/>
      <name val="Arial"/>
      <family val="2"/>
    </font>
    <font>
      <b/>
      <sz val="14"/>
      <name val="Arial"/>
      <family val="2"/>
    </font>
    <font>
      <sz val="14"/>
      <color theme="1"/>
      <name val="Arial"/>
      <family val="2"/>
    </font>
    <font>
      <b/>
      <sz val="12"/>
      <name val="Arial"/>
      <family val="2"/>
    </font>
    <font>
      <b/>
      <i/>
      <sz val="12"/>
      <color theme="1"/>
      <name val="Arial"/>
      <family val="2"/>
    </font>
    <font>
      <b/>
      <sz val="12"/>
      <color theme="0"/>
      <name val="Arial"/>
      <family val="2"/>
    </font>
    <font>
      <b/>
      <sz val="16"/>
      <color theme="1"/>
      <name val="Arial"/>
      <family val="2"/>
    </font>
    <font>
      <sz val="18"/>
      <color rgb="FF002060"/>
      <name val="New Baskerville"/>
      <family val="1"/>
    </font>
    <font>
      <sz val="20"/>
      <color theme="1"/>
      <name val="Calibri"/>
      <family val="2"/>
      <scheme val="minor"/>
    </font>
    <font>
      <sz val="22"/>
      <color rgb="FF002060"/>
      <name val="New Baskerville"/>
      <family val="1"/>
    </font>
    <font>
      <sz val="14"/>
      <color theme="1"/>
      <name val="New Baskerville"/>
      <family val="1"/>
    </font>
    <font>
      <sz val="10"/>
      <color theme="1"/>
      <name val="New Baskerville"/>
      <family val="1"/>
    </font>
    <font>
      <sz val="24"/>
      <color theme="1"/>
      <name val="Calibri"/>
      <family val="2"/>
      <scheme val="minor"/>
    </font>
    <font>
      <sz val="24"/>
      <color rgb="FF002060"/>
      <name val="New Baskerville"/>
      <family val="1"/>
    </font>
    <font>
      <b/>
      <sz val="22"/>
      <color rgb="FF002060"/>
      <name val="Calibri"/>
      <family val="2"/>
      <scheme val="minor"/>
    </font>
    <font>
      <b/>
      <sz val="22"/>
      <color rgb="FF002060"/>
      <name val="New Baskerville"/>
      <family val="1"/>
    </font>
    <font>
      <sz val="20"/>
      <color rgb="FF002060"/>
      <name val="New Baskerville"/>
      <family val="1"/>
    </font>
    <font>
      <b/>
      <sz val="24"/>
      <color rgb="FF002060"/>
      <name val="New Baskerville"/>
      <family val="1"/>
    </font>
    <font>
      <sz val="16"/>
      <color theme="1"/>
      <name val="New Baskerville"/>
      <family val="1"/>
    </font>
    <font>
      <sz val="22"/>
      <color rgb="FF002060"/>
      <name val="Arial"/>
      <family val="2"/>
    </font>
    <font>
      <b/>
      <sz val="12"/>
      <color rgb="FF0070C0"/>
      <name val="Arial"/>
      <family val="2"/>
    </font>
    <font>
      <b/>
      <sz val="14"/>
      <color rgb="FF0070C0"/>
      <name val="Arial"/>
      <family val="2"/>
    </font>
    <font>
      <sz val="12"/>
      <color theme="1"/>
      <name val="Calibri"/>
      <family val="2"/>
      <scheme val="minor"/>
    </font>
    <font>
      <sz val="12"/>
      <color rgb="FF00B050"/>
      <name val="Arial"/>
      <family val="2"/>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106">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style="thin">
        <color rgb="FFC66211"/>
      </top>
      <bottom style="thin">
        <color rgb="FFC66211"/>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style="thin">
        <color rgb="FFC66211"/>
      </left>
      <right style="medium">
        <color rgb="FFC66211"/>
      </right>
      <top/>
      <bottom/>
      <diagonal/>
    </border>
    <border>
      <left/>
      <right style="thin">
        <color rgb="FFC66211"/>
      </right>
      <top style="thin">
        <color rgb="FFC66211"/>
      </top>
      <bottom/>
      <diagonal/>
    </border>
    <border>
      <left/>
      <right style="thin">
        <color rgb="FFC66211"/>
      </right>
      <top/>
      <bottom/>
      <diagonal/>
    </border>
    <border>
      <left/>
      <right style="thin">
        <color rgb="FFC66211"/>
      </right>
      <top/>
      <bottom style="thin">
        <color rgb="FFC66211"/>
      </bottom>
      <diagonal/>
    </border>
    <border>
      <left/>
      <right style="medium">
        <color rgb="FFC66211"/>
      </right>
      <top/>
      <bottom style="thin">
        <color rgb="FFC66211"/>
      </bottom>
      <diagonal/>
    </border>
    <border>
      <left style="medium">
        <color rgb="FFC66211"/>
      </left>
      <right/>
      <top style="thin">
        <color rgb="FFC66211"/>
      </top>
      <bottom/>
      <diagonal/>
    </border>
    <border>
      <left style="thin">
        <color rgb="FFC66211"/>
      </left>
      <right style="thin">
        <color rgb="FFC66211"/>
      </right>
      <top style="thin">
        <color rgb="FFC66211"/>
      </top>
      <bottom/>
      <diagonal/>
    </border>
    <border>
      <left style="medium">
        <color rgb="FFC66211"/>
      </left>
      <right style="thin">
        <color rgb="FFC66211"/>
      </right>
      <top style="thin">
        <color rgb="FFC66211"/>
      </top>
      <bottom/>
      <diagonal/>
    </border>
    <border>
      <left style="thin">
        <color rgb="FFC66211"/>
      </left>
      <right style="medium">
        <color rgb="FFC66211"/>
      </right>
      <top style="thin">
        <color rgb="FFC66211"/>
      </top>
      <bottom/>
      <diagonal/>
    </border>
    <border>
      <left/>
      <right style="medium">
        <color rgb="FFC66211"/>
      </right>
      <top style="medium">
        <color rgb="FFC66211"/>
      </top>
      <bottom style="thin">
        <color rgb="FFC66211"/>
      </bottom>
      <diagonal/>
    </border>
    <border>
      <left/>
      <right/>
      <top style="hair">
        <color rgb="FFC66211"/>
      </top>
      <bottom style="hair">
        <color rgb="FFC66211"/>
      </bottom>
      <diagonal/>
    </border>
    <border>
      <left/>
      <right/>
      <top style="thin">
        <color rgb="FFFFC000"/>
      </top>
      <bottom/>
      <diagonal/>
    </border>
    <border>
      <left style="thin">
        <color rgb="FFC66211"/>
      </left>
      <right/>
      <top style="hair">
        <color rgb="FFC66211"/>
      </top>
      <bottom style="hair">
        <color rgb="FFC66211"/>
      </bottom>
      <diagonal/>
    </border>
    <border>
      <left/>
      <right/>
      <top style="hair">
        <color rgb="FFC66211"/>
      </top>
      <bottom/>
      <diagonal/>
    </border>
    <border>
      <left style="medium">
        <color rgb="FFC66211"/>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thin">
        <color rgb="FFC66211"/>
      </left>
      <right style="medium">
        <color rgb="FFC66211"/>
      </right>
      <top style="thin">
        <color rgb="FFC66211"/>
      </top>
      <bottom style="medium">
        <color rgb="FFC66211"/>
      </bottom>
      <diagonal/>
    </border>
    <border>
      <left style="medium">
        <color rgb="FFC66211"/>
      </left>
      <right style="thin">
        <color rgb="FFC66211"/>
      </right>
      <top/>
      <bottom/>
      <diagonal/>
    </border>
    <border>
      <left style="thin">
        <color rgb="FFC66211"/>
      </left>
      <right style="thin">
        <color rgb="FFC66211"/>
      </right>
      <top/>
      <bottom/>
      <diagonal/>
    </border>
    <border>
      <left/>
      <right style="medium">
        <color rgb="FFC66211"/>
      </right>
      <top style="thin">
        <color rgb="FFC66211"/>
      </top>
      <bottom style="thin">
        <color rgb="FFC66211"/>
      </bottom>
      <diagonal/>
    </border>
    <border>
      <left style="medium">
        <color rgb="FFC66211"/>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top style="medium">
        <color rgb="FFC66211"/>
      </top>
      <bottom style="thin">
        <color rgb="FFC66211"/>
      </bottom>
      <diagonal/>
    </border>
    <border>
      <left style="medium">
        <color rgb="FFC66211"/>
      </left>
      <right/>
      <top style="thin">
        <color rgb="FFC66211"/>
      </top>
      <bottom style="thin">
        <color rgb="FFC66211"/>
      </bottom>
      <diagonal/>
    </border>
    <border>
      <left style="medium">
        <color rgb="FFC66211"/>
      </left>
      <right style="hair">
        <color rgb="FFC66211"/>
      </right>
      <top style="thin">
        <color rgb="FFC66211"/>
      </top>
      <bottom style="medium">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right style="thin">
        <color rgb="FFC66211"/>
      </right>
      <top style="thin">
        <color rgb="FFC66211"/>
      </top>
      <bottom style="medium">
        <color rgb="FFC66211"/>
      </bottom>
      <diagonal/>
    </border>
    <border>
      <left/>
      <right/>
      <top style="thin">
        <color rgb="FFC66211"/>
      </top>
      <bottom style="medium">
        <color rgb="FFC66211"/>
      </bottom>
      <diagonal/>
    </border>
    <border>
      <left style="thin">
        <color rgb="FFC66211"/>
      </left>
      <right/>
      <top style="medium">
        <color rgb="FFC66211"/>
      </top>
      <bottom style="hair">
        <color rgb="FFC66211"/>
      </bottom>
      <diagonal/>
    </border>
    <border>
      <left/>
      <right/>
      <top style="medium">
        <color rgb="FFC66211"/>
      </top>
      <bottom style="hair">
        <color rgb="FFC66211"/>
      </bottom>
      <diagonal/>
    </border>
    <border>
      <left style="medium">
        <color rgb="FFC66211"/>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style="medium">
        <color rgb="FFC66211"/>
      </right>
      <top style="hair">
        <color rgb="FFC66211"/>
      </top>
      <bottom style="hair">
        <color rgb="FFC66211"/>
      </bottom>
      <diagonal/>
    </border>
    <border>
      <left/>
      <right/>
      <top style="hair">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bottom/>
      <diagonal/>
    </border>
    <border>
      <left style="hair">
        <color rgb="FFC66211"/>
      </left>
      <right style="medium">
        <color rgb="FFC66211"/>
      </right>
      <top style="medium">
        <color rgb="FFC66211"/>
      </top>
      <bottom style="medium">
        <color rgb="FFC66211"/>
      </bottom>
      <diagonal/>
    </border>
    <border>
      <left style="medium">
        <color rgb="FFC66211"/>
      </left>
      <right style="hair">
        <color rgb="FFC66211"/>
      </right>
      <top style="medium">
        <color rgb="FFC66211"/>
      </top>
      <bottom style="medium">
        <color rgb="FFC66211"/>
      </bottom>
      <diagonal/>
    </border>
    <border>
      <left style="medium">
        <color rgb="FFC66211"/>
      </left>
      <right style="thin">
        <color rgb="FFC66211"/>
      </right>
      <top style="medium">
        <color rgb="FFC66211"/>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medium">
        <color rgb="FFC66211"/>
      </right>
      <top style="medium">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hair">
        <color rgb="FFC66211"/>
      </left>
      <right/>
      <top style="medium">
        <color rgb="FFC66211"/>
      </top>
      <bottom style="medium">
        <color rgb="FFC66211"/>
      </bottom>
      <diagonal/>
    </border>
    <border>
      <left/>
      <right style="hair">
        <color rgb="FFC66211"/>
      </right>
      <top style="medium">
        <color rgb="FFC66211"/>
      </top>
      <bottom style="medium">
        <color rgb="FFC66211"/>
      </bottom>
      <diagonal/>
    </border>
    <border>
      <left style="hair">
        <color rgb="FFC66211"/>
      </left>
      <right/>
      <top style="medium">
        <color rgb="FFC66211"/>
      </top>
      <bottom style="hair">
        <color rgb="FFC66211"/>
      </bottom>
      <diagonal/>
    </border>
    <border>
      <left/>
      <right style="hair">
        <color rgb="FFC66211"/>
      </right>
      <top style="medium">
        <color rgb="FFC66211"/>
      </top>
      <bottom style="hair">
        <color rgb="FFC66211"/>
      </bottom>
      <diagonal/>
    </border>
    <border>
      <left style="hair">
        <color rgb="FFC66211"/>
      </left>
      <right/>
      <top style="hair">
        <color rgb="FFC66211"/>
      </top>
      <bottom style="hair">
        <color rgb="FFC66211"/>
      </bottom>
      <diagonal/>
    </border>
    <border>
      <left/>
      <right style="hair">
        <color rgb="FFC66211"/>
      </right>
      <top style="hair">
        <color rgb="FFC66211"/>
      </top>
      <bottom style="hair">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thin">
        <color rgb="FFC66211"/>
      </left>
      <right/>
      <top style="medium">
        <color rgb="FFC66211"/>
      </top>
      <bottom/>
      <diagonal/>
    </border>
    <border>
      <left/>
      <right style="thin">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medium">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medium">
        <color rgb="FFC66211"/>
      </top>
      <bottom style="medium">
        <color rgb="FFC66211"/>
      </bottom>
      <diagonal/>
    </border>
    <border>
      <left style="medium">
        <color rgb="FFC66211"/>
      </left>
      <right style="thin">
        <color rgb="FFC66211"/>
      </right>
      <top style="hair">
        <color rgb="FFC66211"/>
      </top>
      <bottom style="medium">
        <color rgb="FFC66211"/>
      </bottom>
      <diagonal/>
    </border>
    <border>
      <left style="thin">
        <color rgb="FFC66211"/>
      </left>
      <right style="thin">
        <color rgb="FFC66211"/>
      </right>
      <top style="hair">
        <color rgb="FFC66211"/>
      </top>
      <bottom style="medium">
        <color rgb="FFC66211"/>
      </bottom>
      <diagonal/>
    </border>
    <border>
      <left style="hair">
        <color rgb="FFC66211"/>
      </left>
      <right/>
      <top style="hair">
        <color rgb="FFC66211"/>
      </top>
      <bottom/>
      <diagonal/>
    </border>
    <border>
      <left style="medium">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top style="hair">
        <color rgb="FFC66211"/>
      </top>
      <bottom style="medium">
        <color rgb="FFC66211"/>
      </bottom>
      <diagonal/>
    </border>
    <border>
      <left/>
      <right style="medium">
        <color rgb="FFC66211"/>
      </right>
      <top style="hair">
        <color rgb="FFC66211"/>
      </top>
      <bottom style="medium">
        <color rgb="FFC66211"/>
      </bottom>
      <diagonal/>
    </border>
    <border>
      <left/>
      <right style="medium">
        <color rgb="FFC66211"/>
      </right>
      <top style="thin">
        <color rgb="FFC66211"/>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6600"/>
      </left>
      <right/>
      <top/>
      <bottom/>
      <diagonal/>
    </border>
    <border>
      <left/>
      <right style="medium">
        <color rgb="FFFF6600"/>
      </right>
      <top/>
      <bottom/>
      <diagonal/>
    </border>
    <border>
      <left style="thin">
        <color rgb="FFC66211"/>
      </left>
      <right/>
      <top style="hair">
        <color rgb="FFC66211"/>
      </top>
      <bottom style="thin">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9" fillId="0" borderId="0" applyFont="0" applyFill="0" applyBorder="0" applyAlignment="0" applyProtection="0"/>
  </cellStyleXfs>
  <cellXfs count="452">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0" xfId="0" applyFill="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2" fillId="0" borderId="0" xfId="1" applyFont="1" applyFill="1" applyAlignment="1">
      <alignment vertical="center"/>
    </xf>
    <xf numFmtId="0" fontId="11" fillId="0" borderId="0" xfId="1" applyFont="1" applyFill="1" applyBorder="1" applyAlignment="1">
      <alignment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0" fillId="0" borderId="0" xfId="0" applyAlignment="1">
      <alignment horizontal="center" vertic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0" fillId="0" borderId="0" xfId="0" applyBorder="1" applyAlignment="1">
      <alignment horizontal="center"/>
    </xf>
    <xf numFmtId="2" fontId="0" fillId="0" borderId="0" xfId="0" applyNumberFormat="1" applyBorder="1" applyAlignment="1">
      <alignment horizontal="center" vertical="center"/>
    </xf>
    <xf numFmtId="0" fontId="0" fillId="0" borderId="0" xfId="0" applyFill="1" applyBorder="1"/>
    <xf numFmtId="0" fontId="13" fillId="0" borderId="0" xfId="1" applyFont="1" applyFill="1" applyBorder="1" applyAlignment="1">
      <alignment vertical="center" wrapText="1"/>
    </xf>
    <xf numFmtId="0" fontId="0" fillId="0" borderId="0" xfId="0" applyProtection="1">
      <protection locked="0"/>
    </xf>
    <xf numFmtId="14" fontId="0" fillId="0" borderId="0" xfId="0" applyNumberFormat="1" applyProtection="1">
      <protection locked="0"/>
    </xf>
    <xf numFmtId="16" fontId="13" fillId="0" borderId="0" xfId="1" applyNumberFormat="1" applyFont="1" applyFill="1" applyBorder="1" applyAlignment="1">
      <alignment horizontal="center" vertical="center" wrapText="1"/>
    </xf>
    <xf numFmtId="0" fontId="21" fillId="0" borderId="0" xfId="1" applyFont="1" applyFill="1" applyBorder="1" applyAlignment="1">
      <alignment vertical="center"/>
    </xf>
    <xf numFmtId="14" fontId="0" fillId="0" borderId="0" xfId="0" applyNumberFormat="1" applyFill="1" applyBorder="1"/>
    <xf numFmtId="0" fontId="15" fillId="0" borderId="0" xfId="1" applyFont="1" applyFill="1" applyBorder="1" applyAlignment="1">
      <alignment horizontal="left" vertical="center"/>
    </xf>
    <xf numFmtId="164" fontId="0" fillId="0" borderId="0" xfId="0" applyNumberFormat="1" applyProtection="1">
      <protection locked="0"/>
    </xf>
    <xf numFmtId="0" fontId="13" fillId="0" borderId="0" xfId="1" applyFont="1" applyFill="1" applyBorder="1" applyAlignment="1">
      <alignment horizontal="center" vertical="center" wrapText="1"/>
    </xf>
    <xf numFmtId="0" fontId="0" fillId="0" borderId="0" xfId="0" applyFill="1" applyBorder="1" applyAlignment="1">
      <alignment horizontal="center" vertical="center"/>
    </xf>
    <xf numFmtId="2" fontId="0" fillId="0" borderId="0" xfId="0" applyNumberFormat="1" applyBorder="1" applyAlignment="1">
      <alignment vertical="center"/>
    </xf>
    <xf numFmtId="0" fontId="20" fillId="0" borderId="0" xfId="0" applyFont="1" applyBorder="1" applyAlignment="1">
      <alignment vertical="center"/>
    </xf>
    <xf numFmtId="0" fontId="0" fillId="0" borderId="0" xfId="0" applyBorder="1" applyProtection="1">
      <protection locked="0"/>
    </xf>
    <xf numFmtId="0" fontId="0" fillId="0" borderId="0" xfId="0" applyFill="1" applyProtection="1">
      <protection locked="0"/>
    </xf>
    <xf numFmtId="0" fontId="0" fillId="0" borderId="0" xfId="0" applyNumberFormat="1" applyFill="1" applyBorder="1" applyAlignment="1">
      <alignment horizontal="center" vertical="center"/>
    </xf>
    <xf numFmtId="0" fontId="0" fillId="0" borderId="0" xfId="0" applyBorder="1" applyAlignment="1" applyProtection="1">
      <alignment horizontal="center"/>
      <protection locked="0"/>
    </xf>
    <xf numFmtId="0" fontId="13" fillId="0" borderId="0" xfId="1" applyFont="1" applyFill="1" applyBorder="1" applyAlignment="1">
      <alignment horizontal="left" vertical="center" wrapText="1"/>
    </xf>
    <xf numFmtId="0" fontId="17" fillId="0" borderId="0" xfId="2" applyFont="1" applyFill="1" applyBorder="1" applyAlignment="1">
      <alignment vertical="center"/>
    </xf>
    <xf numFmtId="0" fontId="21" fillId="0" borderId="0" xfId="1" applyFont="1" applyFill="1" applyBorder="1" applyAlignment="1">
      <alignment horizontal="right" vertical="center"/>
    </xf>
    <xf numFmtId="0" fontId="23" fillId="0" borderId="0" xfId="0" applyFont="1" applyFill="1" applyAlignment="1">
      <alignment vertical="center"/>
    </xf>
    <xf numFmtId="0" fontId="0" fillId="0" borderId="0" xfId="0" applyFill="1" applyBorder="1" applyProtection="1">
      <protection locked="0"/>
    </xf>
    <xf numFmtId="0" fontId="0" fillId="0" borderId="0" xfId="0" applyBorder="1" applyAlignment="1" applyProtection="1">
      <alignment horizontal="center" vertical="center"/>
      <protection locked="0"/>
    </xf>
    <xf numFmtId="0" fontId="20" fillId="0" borderId="0" xfId="0" applyFont="1" applyFill="1" applyBorder="1" applyAlignment="1">
      <alignment vertical="center"/>
    </xf>
    <xf numFmtId="0" fontId="0" fillId="0" borderId="0" xfId="0" applyFill="1" applyBorder="1" applyAlignment="1">
      <alignment horizontal="left" vertical="center"/>
    </xf>
    <xf numFmtId="0" fontId="13" fillId="0" borderId="0" xfId="1" applyFont="1" applyFill="1" applyBorder="1" applyAlignment="1">
      <alignment horizontal="center" vertical="center" wrapText="1"/>
    </xf>
    <xf numFmtId="0" fontId="22" fillId="0" borderId="0" xfId="0" applyFont="1" applyFill="1" applyBorder="1" applyAlignment="1">
      <alignment vertical="center"/>
    </xf>
    <xf numFmtId="0" fontId="24" fillId="0" borderId="0" xfId="1" applyFont="1" applyFill="1" applyBorder="1" applyAlignment="1">
      <alignment horizontal="right" vertical="center"/>
    </xf>
    <xf numFmtId="0" fontId="25" fillId="0" borderId="0" xfId="0" applyFont="1" applyAlignment="1">
      <alignment horizontal="left" vertical="center" indent="1"/>
    </xf>
    <xf numFmtId="0" fontId="26" fillId="0" borderId="0" xfId="0" applyFont="1" applyBorder="1" applyAlignment="1">
      <alignment vertical="center"/>
    </xf>
    <xf numFmtId="0" fontId="26" fillId="0" borderId="0" xfId="0" applyFont="1" applyBorder="1"/>
    <xf numFmtId="0" fontId="26" fillId="0" borderId="0" xfId="0" applyFont="1" applyBorder="1" applyAlignment="1">
      <alignment horizontal="center" vertical="center"/>
    </xf>
    <xf numFmtId="0" fontId="15" fillId="0" borderId="0" xfId="1" applyFont="1" applyFill="1" applyBorder="1" applyAlignment="1">
      <alignment vertical="center"/>
    </xf>
    <xf numFmtId="0" fontId="0" fillId="0" borderId="0" xfId="0" applyAlignment="1">
      <alignment wrapText="1"/>
    </xf>
    <xf numFmtId="0" fontId="13" fillId="0" borderId="0" xfId="1" applyFont="1" applyFill="1" applyBorder="1" applyAlignment="1">
      <alignment horizontal="center" vertical="center" wrapText="1"/>
    </xf>
    <xf numFmtId="0" fontId="29" fillId="0" borderId="0" xfId="0" applyFont="1" applyAlignment="1">
      <alignment vertical="center"/>
    </xf>
    <xf numFmtId="0" fontId="29" fillId="0" borderId="0" xfId="0" applyFont="1" applyBorder="1" applyAlignment="1">
      <alignment vertical="center"/>
    </xf>
    <xf numFmtId="0" fontId="29" fillId="0" borderId="0" xfId="0" applyFont="1" applyBorder="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wrapText="1"/>
    </xf>
    <xf numFmtId="0" fontId="1" fillId="0" borderId="9"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29" fillId="0" borderId="0" xfId="0" applyFont="1" applyBorder="1" applyProtection="1">
      <protection locked="0"/>
    </xf>
    <xf numFmtId="2" fontId="29" fillId="0" borderId="0" xfId="0" applyNumberFormat="1" applyFont="1" applyBorder="1" applyAlignment="1">
      <alignment horizontal="center" vertical="center"/>
    </xf>
    <xf numFmtId="2" fontId="29" fillId="0" borderId="0" xfId="0" applyNumberFormat="1" applyFont="1" applyBorder="1" applyAlignment="1">
      <alignment vertical="center"/>
    </xf>
    <xf numFmtId="0" fontId="31" fillId="0" borderId="0" xfId="0" applyFont="1" applyBorder="1"/>
    <xf numFmtId="0" fontId="31" fillId="0" borderId="0" xfId="0" applyFont="1" applyAlignment="1">
      <alignment vertical="center"/>
    </xf>
    <xf numFmtId="0" fontId="32" fillId="0" borderId="0" xfId="1" applyFont="1" applyFill="1" applyBorder="1" applyAlignment="1">
      <alignment vertical="center" wrapText="1"/>
    </xf>
    <xf numFmtId="0" fontId="32" fillId="0" borderId="0" xfId="1" applyFont="1" applyFill="1" applyBorder="1" applyAlignment="1">
      <alignment horizontal="left" vertical="center" wrapText="1"/>
    </xf>
    <xf numFmtId="0" fontId="31" fillId="0" borderId="0" xfId="0" applyFont="1" applyBorder="1" applyAlignment="1">
      <alignment vertical="center"/>
    </xf>
    <xf numFmtId="0" fontId="31" fillId="0" borderId="0" xfId="0" applyFont="1" applyBorder="1" applyAlignment="1">
      <alignment horizontal="center" vertical="center"/>
    </xf>
    <xf numFmtId="0" fontId="31" fillId="0" borderId="0" xfId="0" applyFont="1" applyAlignment="1">
      <alignment vertical="center" wrapText="1"/>
    </xf>
    <xf numFmtId="0" fontId="32" fillId="0" borderId="26" xfId="1" applyFont="1" applyFill="1" applyBorder="1" applyAlignment="1">
      <alignment vertical="center" wrapText="1"/>
    </xf>
    <xf numFmtId="0" fontId="32" fillId="0" borderId="25" xfId="1" applyFont="1" applyFill="1" applyBorder="1" applyAlignment="1">
      <alignment vertical="center" wrapText="1"/>
    </xf>
    <xf numFmtId="0" fontId="32" fillId="0" borderId="27" xfId="1" applyFont="1" applyFill="1" applyBorder="1" applyAlignment="1">
      <alignment vertical="center" wrapText="1"/>
    </xf>
    <xf numFmtId="0" fontId="32" fillId="0" borderId="17" xfId="1" applyFont="1" applyFill="1" applyBorder="1" applyAlignment="1">
      <alignment vertical="center" wrapText="1"/>
    </xf>
    <xf numFmtId="0" fontId="32" fillId="0" borderId="24" xfId="1" applyFont="1" applyFill="1" applyBorder="1" applyAlignment="1">
      <alignment vertical="center" wrapText="1"/>
    </xf>
    <xf numFmtId="0" fontId="32" fillId="0" borderId="33" xfId="1" applyFont="1" applyFill="1" applyBorder="1" applyAlignment="1">
      <alignment vertical="center" wrapText="1"/>
    </xf>
    <xf numFmtId="0" fontId="32" fillId="0" borderId="34" xfId="1" applyFont="1" applyFill="1" applyBorder="1" applyAlignment="1">
      <alignment vertical="center" wrapText="1"/>
    </xf>
    <xf numFmtId="0" fontId="32" fillId="0" borderId="35" xfId="1" applyFont="1" applyFill="1" applyBorder="1" applyAlignment="1">
      <alignment vertical="center" wrapText="1"/>
    </xf>
    <xf numFmtId="0" fontId="31" fillId="0" borderId="0" xfId="0" applyFont="1" applyBorder="1" applyAlignment="1">
      <alignment vertical="center" wrapText="1"/>
    </xf>
    <xf numFmtId="0" fontId="32" fillId="0" borderId="36" xfId="1" applyFont="1" applyFill="1" applyBorder="1" applyAlignment="1">
      <alignment vertical="center" wrapText="1"/>
    </xf>
    <xf numFmtId="0" fontId="32" fillId="0" borderId="37" xfId="1" applyFont="1" applyFill="1" applyBorder="1" applyAlignment="1">
      <alignment vertical="center" wrapText="1"/>
    </xf>
    <xf numFmtId="0" fontId="32" fillId="0" borderId="19" xfId="1" applyFont="1" applyFill="1" applyBorder="1" applyAlignment="1">
      <alignment vertical="center" wrapText="1"/>
    </xf>
    <xf numFmtId="0" fontId="32" fillId="0" borderId="16" xfId="1" applyFont="1" applyFill="1" applyBorder="1" applyAlignment="1">
      <alignment vertical="center" wrapText="1"/>
    </xf>
    <xf numFmtId="0" fontId="32" fillId="0" borderId="4" xfId="1" applyFont="1" applyFill="1" applyBorder="1" applyAlignment="1">
      <alignment vertical="center" wrapText="1"/>
    </xf>
    <xf numFmtId="0" fontId="32" fillId="0" borderId="5" xfId="1" applyFont="1" applyFill="1" applyBorder="1" applyAlignment="1">
      <alignment vertical="center" wrapText="1"/>
    </xf>
    <xf numFmtId="0" fontId="31" fillId="0" borderId="0" xfId="0" applyFont="1" applyFill="1" applyBorder="1" applyAlignment="1">
      <alignment vertical="center" wrapText="1"/>
    </xf>
    <xf numFmtId="0" fontId="31" fillId="0" borderId="0" xfId="0" applyFont="1" applyFill="1" applyBorder="1" applyAlignment="1">
      <alignment horizontal="center" vertical="center" wrapText="1"/>
    </xf>
    <xf numFmtId="0" fontId="31" fillId="0" borderId="0" xfId="0" applyFont="1" applyBorder="1" applyAlignment="1">
      <alignment horizontal="center" vertical="center" wrapText="1"/>
    </xf>
    <xf numFmtId="0" fontId="32" fillId="0" borderId="9" xfId="1" applyFont="1" applyFill="1" applyBorder="1" applyAlignment="1">
      <alignment horizontal="center" vertical="center" wrapText="1"/>
    </xf>
    <xf numFmtId="0" fontId="32" fillId="0" borderId="10" xfId="1" applyFont="1" applyFill="1" applyBorder="1" applyAlignment="1">
      <alignment horizontal="center" vertical="center" wrapText="1"/>
    </xf>
    <xf numFmtId="0" fontId="32" fillId="0" borderId="11" xfId="1" applyFont="1" applyFill="1" applyBorder="1" applyAlignment="1">
      <alignment horizontal="center" vertical="center" wrapText="1"/>
    </xf>
    <xf numFmtId="0" fontId="32" fillId="0" borderId="0" xfId="1" applyFont="1" applyFill="1" applyBorder="1" applyAlignment="1">
      <alignment horizontal="center" vertical="center" wrapText="1"/>
    </xf>
    <xf numFmtId="0" fontId="31" fillId="0" borderId="0" xfId="0" applyFont="1" applyFill="1" applyBorder="1" applyAlignment="1">
      <alignment vertical="center"/>
    </xf>
    <xf numFmtId="0" fontId="31" fillId="0" borderId="0" xfId="0" applyNumberFormat="1" applyFont="1" applyFill="1" applyBorder="1" applyAlignment="1">
      <alignment horizontal="center" vertical="center"/>
    </xf>
    <xf numFmtId="2" fontId="31" fillId="0" borderId="0" xfId="0" applyNumberFormat="1" applyFont="1" applyBorder="1" applyAlignment="1">
      <alignment horizontal="center" vertical="center"/>
    </xf>
    <xf numFmtId="2" fontId="31" fillId="0" borderId="0" xfId="0" applyNumberFormat="1" applyFont="1" applyBorder="1" applyAlignment="1">
      <alignment vertical="center"/>
    </xf>
    <xf numFmtId="2" fontId="31" fillId="0" borderId="0" xfId="0" applyNumberFormat="1" applyFont="1" applyFill="1" applyBorder="1" applyAlignment="1">
      <alignment vertical="center"/>
    </xf>
    <xf numFmtId="14" fontId="29" fillId="0" borderId="0" xfId="0" applyNumberFormat="1" applyFont="1" applyProtection="1">
      <protection locked="0"/>
    </xf>
    <xf numFmtId="0" fontId="29" fillId="0" borderId="0" xfId="0" applyFont="1" applyProtection="1">
      <protection locked="0"/>
    </xf>
    <xf numFmtId="0" fontId="29" fillId="0" borderId="1" xfId="0" applyFont="1" applyFill="1" applyBorder="1" applyAlignment="1">
      <alignment horizontal="center" vertical="center"/>
    </xf>
    <xf numFmtId="0" fontId="29" fillId="0" borderId="2" xfId="0" applyFont="1" applyBorder="1" applyAlignment="1">
      <alignment vertical="center"/>
    </xf>
    <xf numFmtId="0" fontId="34" fillId="0" borderId="2" xfId="0" applyFont="1" applyFill="1" applyBorder="1" applyAlignment="1">
      <alignment horizontal="right" vertical="center"/>
    </xf>
    <xf numFmtId="0" fontId="29" fillId="0" borderId="2" xfId="0" applyFont="1" applyFill="1" applyBorder="1" applyAlignment="1">
      <alignment horizontal="center" vertical="center"/>
    </xf>
    <xf numFmtId="0" fontId="29" fillId="0" borderId="4" xfId="0" applyFont="1" applyFill="1" applyBorder="1" applyAlignment="1">
      <alignment horizontal="center" vertical="center"/>
    </xf>
    <xf numFmtId="0" fontId="34" fillId="0" borderId="0" xfId="0" applyFont="1" applyFill="1" applyBorder="1" applyAlignment="1">
      <alignment horizontal="right" vertical="center"/>
    </xf>
    <xf numFmtId="0" fontId="29" fillId="0" borderId="0" xfId="0" applyFont="1" applyFill="1" applyBorder="1" applyAlignment="1">
      <alignment horizontal="center" vertical="center"/>
    </xf>
    <xf numFmtId="0" fontId="29" fillId="0" borderId="5" xfId="0" applyFont="1" applyFill="1" applyBorder="1" applyAlignment="1">
      <alignment horizontal="center" vertical="center"/>
    </xf>
    <xf numFmtId="14" fontId="31" fillId="0" borderId="30" xfId="0" applyNumberFormat="1" applyFont="1" applyBorder="1" applyProtection="1">
      <protection locked="0"/>
    </xf>
    <xf numFmtId="0" fontId="31" fillId="0" borderId="29" xfId="0" applyFont="1" applyBorder="1" applyAlignment="1">
      <alignment vertical="center"/>
    </xf>
    <xf numFmtId="0" fontId="31" fillId="4" borderId="17" xfId="0" applyFont="1" applyFill="1" applyBorder="1" applyAlignment="1">
      <alignment horizontal="left" vertical="center"/>
    </xf>
    <xf numFmtId="0" fontId="31" fillId="0" borderId="20" xfId="0" applyFont="1" applyBorder="1"/>
    <xf numFmtId="0" fontId="31" fillId="0" borderId="16" xfId="0" applyFont="1" applyBorder="1" applyAlignment="1">
      <alignment horizontal="left" vertical="center"/>
    </xf>
    <xf numFmtId="0" fontId="31" fillId="0" borderId="16" xfId="0" applyFont="1" applyBorder="1" applyProtection="1">
      <protection locked="0"/>
    </xf>
    <xf numFmtId="0" fontId="31" fillId="0" borderId="16" xfId="0" applyFont="1" applyBorder="1" applyAlignment="1">
      <alignment vertical="center"/>
    </xf>
    <xf numFmtId="0" fontId="31" fillId="0" borderId="18" xfId="0" applyFont="1" applyBorder="1" applyAlignment="1">
      <alignment vertical="center"/>
    </xf>
    <xf numFmtId="0" fontId="13" fillId="0" borderId="0" xfId="1" applyFont="1" applyFill="1" applyBorder="1" applyAlignment="1">
      <alignment horizontal="center" vertical="center" wrapText="1"/>
    </xf>
    <xf numFmtId="0" fontId="32"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center" vertical="center" wrapText="1"/>
    </xf>
    <xf numFmtId="0" fontId="0" fillId="0" borderId="0" xfId="0" applyFill="1" applyAlignment="1" applyProtection="1">
      <alignment horizontal="center"/>
      <protection locked="0"/>
    </xf>
    <xf numFmtId="0" fontId="32" fillId="5" borderId="11" xfId="1" applyFont="1" applyFill="1" applyBorder="1" applyAlignment="1">
      <alignment horizontal="center" vertical="center" wrapText="1"/>
    </xf>
    <xf numFmtId="0" fontId="32" fillId="7" borderId="10" xfId="1" applyFont="1" applyFill="1" applyBorder="1" applyAlignment="1">
      <alignment horizontal="center" vertical="center" wrapText="1"/>
    </xf>
    <xf numFmtId="0" fontId="32" fillId="7" borderId="11" xfId="1" applyFont="1" applyFill="1" applyBorder="1" applyAlignment="1">
      <alignment horizontal="center" vertical="center" wrapText="1"/>
    </xf>
    <xf numFmtId="0" fontId="31" fillId="7" borderId="29" xfId="0" applyFont="1" applyFill="1" applyBorder="1" applyAlignment="1" applyProtection="1">
      <alignment vertical="center" wrapText="1"/>
      <protection locked="0"/>
    </xf>
    <xf numFmtId="0" fontId="31" fillId="0" borderId="52" xfId="0" applyFont="1" applyBorder="1" applyAlignment="1">
      <alignment horizontal="center" vertical="center"/>
    </xf>
    <xf numFmtId="0" fontId="31" fillId="0" borderId="51" xfId="0" applyFont="1" applyBorder="1" applyAlignment="1" applyProtection="1">
      <alignment vertical="center"/>
      <protection locked="0"/>
    </xf>
    <xf numFmtId="0" fontId="31" fillId="0" borderId="51" xfId="0" applyFont="1" applyBorder="1" applyAlignment="1">
      <alignment vertical="center"/>
    </xf>
    <xf numFmtId="0" fontId="31" fillId="7" borderId="51" xfId="0" applyFont="1" applyFill="1" applyBorder="1" applyAlignment="1" applyProtection="1">
      <alignment vertical="center"/>
      <protection locked="0"/>
    </xf>
    <xf numFmtId="0" fontId="32" fillId="0" borderId="51" xfId="0" applyFont="1" applyBorder="1" applyAlignment="1">
      <alignment horizontal="center" vertical="center"/>
    </xf>
    <xf numFmtId="0" fontId="32" fillId="0" borderId="51" xfId="0" applyFont="1" applyBorder="1" applyAlignment="1">
      <alignment vertical="center" wrapText="1"/>
    </xf>
    <xf numFmtId="0" fontId="31" fillId="0" borderId="52" xfId="0" applyFont="1" applyBorder="1" applyAlignment="1" applyProtection="1">
      <alignment horizontal="center" vertical="center"/>
      <protection locked="0"/>
    </xf>
    <xf numFmtId="0" fontId="31" fillId="0" borderId="51" xfId="0" applyFont="1" applyBorder="1" applyAlignment="1" applyProtection="1">
      <alignment horizontal="center" vertical="center"/>
      <protection locked="0"/>
    </xf>
    <xf numFmtId="0" fontId="31" fillId="7" borderId="51" xfId="0" applyFont="1" applyFill="1" applyBorder="1" applyAlignment="1" applyProtection="1">
      <alignment horizontal="center" vertical="center"/>
      <protection locked="0"/>
    </xf>
    <xf numFmtId="0" fontId="31" fillId="7" borderId="53" xfId="0" applyFont="1" applyFill="1" applyBorder="1" applyAlignment="1" applyProtection="1">
      <alignment horizontal="center" vertical="center"/>
      <protection locked="0"/>
    </xf>
    <xf numFmtId="0" fontId="31" fillId="0" borderId="53" xfId="0" applyFont="1" applyBorder="1" applyAlignment="1" applyProtection="1">
      <alignment horizontal="center" vertical="center"/>
      <protection locked="0"/>
    </xf>
    <xf numFmtId="0" fontId="31" fillId="0" borderId="54" xfId="0" applyFont="1" applyBorder="1" applyAlignment="1">
      <alignment horizontal="center" vertical="center"/>
    </xf>
    <xf numFmtId="0" fontId="31" fillId="0" borderId="29" xfId="0" applyFont="1" applyBorder="1" applyAlignment="1" applyProtection="1">
      <alignment vertical="center"/>
      <protection locked="0"/>
    </xf>
    <xf numFmtId="0" fontId="32" fillId="0" borderId="29" xfId="0" applyFont="1" applyBorder="1" applyAlignment="1">
      <alignment horizontal="center" vertical="center"/>
    </xf>
    <xf numFmtId="0" fontId="32" fillId="0" borderId="29" xfId="0" applyFont="1" applyBorder="1" applyAlignment="1">
      <alignment vertical="center" wrapText="1"/>
    </xf>
    <xf numFmtId="0" fontId="31" fillId="0" borderId="54" xfId="0" applyFont="1" applyBorder="1" applyAlignment="1" applyProtection="1">
      <alignment horizontal="center" vertical="center"/>
      <protection locked="0"/>
    </xf>
    <xf numFmtId="0" fontId="31" fillId="0" borderId="29" xfId="0" applyFont="1" applyBorder="1" applyAlignment="1" applyProtection="1">
      <alignment horizontal="center" vertical="center"/>
      <protection locked="0"/>
    </xf>
    <xf numFmtId="0" fontId="31" fillId="7" borderId="29" xfId="0" applyFont="1" applyFill="1" applyBorder="1" applyAlignment="1" applyProtection="1">
      <alignment horizontal="center" vertical="center"/>
      <protection locked="0"/>
    </xf>
    <xf numFmtId="0" fontId="31" fillId="7" borderId="55" xfId="0" applyFont="1" applyFill="1" applyBorder="1" applyAlignment="1" applyProtection="1">
      <alignment horizontal="center" vertical="center"/>
      <protection locked="0"/>
    </xf>
    <xf numFmtId="0" fontId="31" fillId="0" borderId="55" xfId="0" applyFont="1" applyBorder="1" applyAlignment="1" applyProtection="1">
      <alignment horizontal="center" vertical="center"/>
      <protection locked="0"/>
    </xf>
    <xf numFmtId="0" fontId="31" fillId="7" borderId="29" xfId="0" applyFont="1" applyFill="1" applyBorder="1" applyAlignment="1" applyProtection="1">
      <alignment vertical="center"/>
      <protection locked="0"/>
    </xf>
    <xf numFmtId="0" fontId="31" fillId="0" borderId="29" xfId="0" applyFont="1" applyFill="1" applyBorder="1" applyAlignment="1" applyProtection="1">
      <alignment vertical="center"/>
      <protection locked="0"/>
    </xf>
    <xf numFmtId="0" fontId="31" fillId="0" borderId="29" xfId="0" applyFont="1" applyBorder="1" applyAlignment="1">
      <alignment vertical="center" wrapText="1"/>
    </xf>
    <xf numFmtId="0" fontId="35" fillId="0" borderId="9" xfId="1" applyFont="1" applyFill="1" applyBorder="1" applyAlignment="1">
      <alignment horizontal="center" vertical="center" wrapText="1"/>
    </xf>
    <xf numFmtId="2" fontId="31" fillId="0" borderId="51" xfId="0" applyNumberFormat="1" applyFont="1" applyBorder="1" applyAlignment="1">
      <alignment horizontal="center" vertical="center"/>
    </xf>
    <xf numFmtId="2" fontId="31" fillId="0" borderId="53" xfId="0" applyNumberFormat="1" applyFont="1" applyBorder="1" applyAlignment="1">
      <alignment horizontal="center" vertical="center"/>
    </xf>
    <xf numFmtId="2" fontId="31" fillId="0" borderId="52" xfId="0" applyNumberFormat="1" applyFont="1" applyBorder="1" applyAlignment="1">
      <alignment horizontal="center" vertical="center"/>
    </xf>
    <xf numFmtId="2" fontId="31" fillId="0" borderId="29" xfId="0" applyNumberFormat="1" applyFont="1" applyBorder="1" applyAlignment="1">
      <alignment horizontal="center" vertical="center"/>
    </xf>
    <xf numFmtId="2" fontId="31" fillId="0" borderId="55" xfId="0" applyNumberFormat="1" applyFont="1" applyBorder="1" applyAlignment="1">
      <alignment horizontal="center" vertical="center"/>
    </xf>
    <xf numFmtId="2" fontId="31" fillId="0" borderId="54" xfId="0" applyNumberFormat="1" applyFont="1" applyBorder="1" applyAlignment="1">
      <alignment horizontal="center" vertical="center"/>
    </xf>
    <xf numFmtId="1" fontId="32" fillId="5" borderId="67" xfId="1" applyNumberFormat="1" applyFont="1" applyFill="1" applyBorder="1" applyAlignment="1">
      <alignment horizontal="center" vertical="center" wrapText="1"/>
    </xf>
    <xf numFmtId="1" fontId="31" fillId="5" borderId="68" xfId="0" applyNumberFormat="1" applyFont="1" applyFill="1" applyBorder="1" applyAlignment="1">
      <alignment horizontal="center" vertical="center"/>
    </xf>
    <xf numFmtId="1" fontId="31" fillId="5" borderId="69" xfId="0" applyNumberFormat="1" applyFont="1" applyFill="1" applyBorder="1" applyAlignment="1">
      <alignment horizontal="center" vertical="center"/>
    </xf>
    <xf numFmtId="0" fontId="33" fillId="0" borderId="0" xfId="0" applyFont="1" applyBorder="1" applyAlignment="1">
      <alignment horizontal="center" vertical="center"/>
    </xf>
    <xf numFmtId="1" fontId="33" fillId="0" borderId="0" xfId="0" applyNumberFormat="1" applyFont="1" applyBorder="1" applyAlignment="1">
      <alignment horizontal="center" vertical="center"/>
    </xf>
    <xf numFmtId="0" fontId="36" fillId="7" borderId="0" xfId="0" applyFont="1" applyFill="1" applyBorder="1" applyAlignment="1">
      <alignment horizontal="left" vertical="center"/>
    </xf>
    <xf numFmtId="0" fontId="0" fillId="7" borderId="0" xfId="0" applyFill="1" applyAlignment="1">
      <alignment horizontal="center"/>
    </xf>
    <xf numFmtId="0" fontId="31" fillId="7" borderId="0" xfId="0" applyFont="1" applyFill="1" applyBorder="1" applyAlignment="1">
      <alignment horizontal="center" vertical="center"/>
    </xf>
    <xf numFmtId="0" fontId="35" fillId="0" borderId="0" xfId="0" applyFont="1" applyFill="1" applyBorder="1" applyAlignment="1">
      <alignment horizontal="right" vertical="center"/>
    </xf>
    <xf numFmtId="0" fontId="35" fillId="0" borderId="0" xfId="0" applyFont="1" applyFill="1" applyBorder="1" applyAlignment="1">
      <alignment horizontal="center" vertical="center"/>
    </xf>
    <xf numFmtId="0" fontId="29" fillId="0" borderId="3" xfId="0" applyFont="1" applyFill="1" applyBorder="1" applyAlignment="1">
      <alignment horizontal="center" vertical="center"/>
    </xf>
    <xf numFmtId="2" fontId="30" fillId="0" borderId="4" xfId="0" applyNumberFormat="1" applyFont="1" applyFill="1" applyBorder="1" applyAlignment="1">
      <alignment horizontal="center" vertical="center"/>
    </xf>
    <xf numFmtId="2" fontId="30" fillId="0" borderId="0" xfId="0" applyNumberFormat="1" applyFont="1" applyFill="1" applyBorder="1" applyAlignment="1">
      <alignment horizontal="center" vertical="center"/>
    </xf>
    <xf numFmtId="2" fontId="30" fillId="0" borderId="5" xfId="0" applyNumberFormat="1" applyFont="1" applyFill="1" applyBorder="1" applyAlignment="1">
      <alignment horizontal="center" vertical="center"/>
    </xf>
    <xf numFmtId="0" fontId="30" fillId="0" borderId="4"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0" xfId="0" applyFont="1" applyBorder="1" applyAlignment="1">
      <alignment vertical="center"/>
    </xf>
    <xf numFmtId="0" fontId="30" fillId="0" borderId="7" xfId="0" applyFont="1" applyFill="1" applyBorder="1" applyAlignment="1">
      <alignment horizontal="center" vertical="center"/>
    </xf>
    <xf numFmtId="0" fontId="30" fillId="0" borderId="8" xfId="0" applyFont="1" applyFill="1" applyBorder="1" applyAlignment="1">
      <alignment horizontal="center" vertical="center"/>
    </xf>
    <xf numFmtId="2" fontId="36" fillId="0" borderId="6" xfId="0" applyNumberFormat="1" applyFont="1" applyFill="1" applyBorder="1" applyAlignment="1">
      <alignment horizontal="center" vertical="center"/>
    </xf>
    <xf numFmtId="0" fontId="32" fillId="0" borderId="70" xfId="1" applyFont="1" applyFill="1" applyBorder="1" applyAlignment="1">
      <alignment horizontal="center" vertical="center" wrapText="1"/>
    </xf>
    <xf numFmtId="0" fontId="32" fillId="0" borderId="71" xfId="1" applyFont="1" applyFill="1" applyBorder="1" applyAlignment="1">
      <alignment horizontal="center" vertical="center" wrapText="1"/>
    </xf>
    <xf numFmtId="0" fontId="32" fillId="0" borderId="67" xfId="1" applyFont="1" applyFill="1" applyBorder="1" applyAlignment="1">
      <alignment horizontal="center" vertical="center" wrapText="1"/>
    </xf>
    <xf numFmtId="2" fontId="31" fillId="0" borderId="52" xfId="0" applyNumberFormat="1" applyFont="1" applyFill="1" applyBorder="1" applyAlignment="1">
      <alignment horizontal="center" vertical="center"/>
    </xf>
    <xf numFmtId="2" fontId="31" fillId="0" borderId="51" xfId="0" applyNumberFormat="1" applyFont="1" applyFill="1" applyBorder="1" applyAlignment="1">
      <alignment horizontal="center" vertical="center"/>
    </xf>
    <xf numFmtId="2" fontId="31" fillId="0" borderId="72" xfId="0" applyNumberFormat="1" applyFont="1" applyFill="1" applyBorder="1" applyAlignment="1">
      <alignment horizontal="center" vertical="center"/>
    </xf>
    <xf numFmtId="2" fontId="31" fillId="0" borderId="73" xfId="0" applyNumberFormat="1" applyFont="1" applyFill="1" applyBorder="1" applyAlignment="1">
      <alignment horizontal="center" vertical="center"/>
    </xf>
    <xf numFmtId="2" fontId="31" fillId="0" borderId="53" xfId="0" applyNumberFormat="1" applyFont="1" applyFill="1" applyBorder="1" applyAlignment="1">
      <alignment horizontal="center" vertical="center"/>
    </xf>
    <xf numFmtId="2" fontId="31" fillId="0" borderId="68" xfId="0" applyNumberFormat="1" applyFont="1" applyFill="1" applyBorder="1" applyAlignment="1">
      <alignment horizontal="center" vertical="center"/>
    </xf>
    <xf numFmtId="0" fontId="31" fillId="5" borderId="53" xfId="0" applyFont="1" applyFill="1" applyBorder="1" applyAlignment="1">
      <alignment horizontal="center" vertical="center"/>
    </xf>
    <xf numFmtId="2" fontId="31" fillId="0" borderId="54" xfId="0" applyNumberFormat="1" applyFont="1" applyFill="1" applyBorder="1" applyAlignment="1">
      <alignment horizontal="center" vertical="center"/>
    </xf>
    <xf numFmtId="2" fontId="31" fillId="0" borderId="29" xfId="0" applyNumberFormat="1" applyFont="1" applyFill="1" applyBorder="1" applyAlignment="1">
      <alignment horizontal="center" vertical="center"/>
    </xf>
    <xf numFmtId="2" fontId="31" fillId="0" borderId="74" xfId="0" applyNumberFormat="1" applyFont="1" applyFill="1" applyBorder="1" applyAlignment="1">
      <alignment horizontal="center" vertical="center"/>
    </xf>
    <xf numFmtId="2" fontId="31" fillId="0" borderId="75" xfId="0" applyNumberFormat="1" applyFont="1" applyFill="1" applyBorder="1" applyAlignment="1">
      <alignment horizontal="center" vertical="center"/>
    </xf>
    <xf numFmtId="2" fontId="31" fillId="0" borderId="55" xfId="0" applyNumberFormat="1" applyFont="1" applyFill="1" applyBorder="1" applyAlignment="1">
      <alignment horizontal="center" vertical="center"/>
    </xf>
    <xf numFmtId="2" fontId="31" fillId="0" borderId="69" xfId="0" applyNumberFormat="1" applyFont="1" applyFill="1" applyBorder="1" applyAlignment="1">
      <alignment horizontal="center" vertical="center"/>
    </xf>
    <xf numFmtId="0" fontId="31" fillId="5" borderId="55" xfId="0" applyFont="1" applyFill="1" applyBorder="1" applyAlignment="1">
      <alignment horizontal="center" vertical="center"/>
    </xf>
    <xf numFmtId="2" fontId="31" fillId="0" borderId="74" xfId="0" applyNumberFormat="1" applyFont="1" applyBorder="1" applyAlignment="1">
      <alignment horizontal="center" vertical="center"/>
    </xf>
    <xf numFmtId="2" fontId="31" fillId="0" borderId="75" xfId="0" applyNumberFormat="1" applyFont="1" applyBorder="1" applyAlignment="1">
      <alignment horizontal="center" vertical="center"/>
    </xf>
    <xf numFmtId="2" fontId="31" fillId="0" borderId="69" xfId="0" applyNumberFormat="1" applyFont="1" applyBorder="1" applyAlignment="1">
      <alignment horizontal="center" vertical="center"/>
    </xf>
    <xf numFmtId="0" fontId="33" fillId="0" borderId="76" xfId="0" applyFont="1" applyFill="1" applyBorder="1" applyAlignment="1">
      <alignment horizontal="center" vertical="center" wrapText="1"/>
    </xf>
    <xf numFmtId="0" fontId="33" fillId="0" borderId="77"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78" xfId="0" applyFont="1" applyFill="1" applyBorder="1" applyAlignment="1">
      <alignment horizontal="center" vertical="center" wrapText="1"/>
    </xf>
    <xf numFmtId="0" fontId="31" fillId="0" borderId="79" xfId="0" applyFont="1" applyFill="1" applyBorder="1" applyAlignment="1">
      <alignment horizontal="center" vertical="center" wrapText="1"/>
    </xf>
    <xf numFmtId="0" fontId="31" fillId="0" borderId="3" xfId="0" applyFont="1" applyFill="1" applyBorder="1" applyAlignment="1">
      <alignment horizontal="center" vertical="center" wrapText="1"/>
    </xf>
    <xf numFmtId="166" fontId="31" fillId="0" borderId="61" xfId="0" applyNumberFormat="1" applyFont="1" applyBorder="1" applyAlignment="1">
      <alignment horizontal="center" vertical="center"/>
    </xf>
    <xf numFmtId="166" fontId="31" fillId="0" borderId="80" xfId="0" applyNumberFormat="1" applyFont="1" applyBorder="1" applyAlignment="1">
      <alignment horizontal="center" vertical="center"/>
    </xf>
    <xf numFmtId="166" fontId="31" fillId="0" borderId="0" xfId="0" applyNumberFormat="1" applyFont="1" applyBorder="1" applyAlignment="1">
      <alignment horizontal="center" vertical="center"/>
    </xf>
    <xf numFmtId="166" fontId="31" fillId="0" borderId="16" xfId="0" applyNumberFormat="1" applyFont="1" applyBorder="1" applyAlignment="1">
      <alignment horizontal="center" vertical="center"/>
    </xf>
    <xf numFmtId="166" fontId="31" fillId="0" borderId="21" xfId="0" applyNumberFormat="1" applyFont="1" applyBorder="1" applyAlignment="1">
      <alignment horizontal="center" vertical="center"/>
    </xf>
    <xf numFmtId="166" fontId="31" fillId="0" borderId="5" xfId="0" applyNumberFormat="1" applyFont="1" applyBorder="1" applyAlignment="1">
      <alignment horizontal="center" vertical="center"/>
    </xf>
    <xf numFmtId="0" fontId="33" fillId="0" borderId="0" xfId="0" applyFont="1" applyBorder="1" applyAlignment="1">
      <alignment horizontal="right" vertical="center"/>
    </xf>
    <xf numFmtId="0" fontId="29" fillId="0" borderId="1" xfId="0" applyFont="1" applyBorder="1" applyAlignment="1">
      <alignment vertical="center" wrapText="1"/>
    </xf>
    <xf numFmtId="0" fontId="37" fillId="0" borderId="2" xfId="0" applyFont="1" applyBorder="1" applyAlignment="1">
      <alignment horizontal="center" vertical="center"/>
    </xf>
    <xf numFmtId="0" fontId="31" fillId="0" borderId="3" xfId="0" applyFont="1" applyBorder="1" applyAlignment="1">
      <alignment vertical="center"/>
    </xf>
    <xf numFmtId="0" fontId="31" fillId="0" borderId="1" xfId="0" applyFont="1" applyBorder="1" applyAlignment="1">
      <alignment vertical="center"/>
    </xf>
    <xf numFmtId="2" fontId="35" fillId="0" borderId="15" xfId="0" applyNumberFormat="1" applyFont="1" applyBorder="1" applyAlignment="1">
      <alignment horizontal="center" vertical="center"/>
    </xf>
    <xf numFmtId="0" fontId="38" fillId="0" borderId="13" xfId="0" applyFont="1" applyBorder="1" applyAlignment="1">
      <alignment horizontal="center" vertical="center"/>
    </xf>
    <xf numFmtId="0" fontId="35" fillId="0" borderId="38" xfId="0" applyFont="1" applyBorder="1" applyAlignment="1">
      <alignment vertical="center"/>
    </xf>
    <xf numFmtId="0" fontId="32" fillId="0" borderId="34" xfId="1" applyFont="1" applyFill="1" applyBorder="1" applyAlignment="1">
      <alignment horizontal="center" vertical="center" wrapText="1"/>
    </xf>
    <xf numFmtId="0" fontId="32" fillId="0" borderId="49" xfId="1" applyFont="1" applyFill="1" applyBorder="1" applyAlignment="1">
      <alignment horizontal="center" vertical="center" wrapText="1"/>
    </xf>
    <xf numFmtId="0" fontId="40" fillId="0" borderId="40" xfId="1" applyFont="1" applyFill="1" applyBorder="1" applyAlignment="1">
      <alignment horizontal="center" vertical="center" wrapText="1"/>
    </xf>
    <xf numFmtId="0" fontId="31" fillId="0" borderId="50" xfId="0" applyFont="1" applyBorder="1" applyAlignment="1">
      <alignment vertical="center"/>
    </xf>
    <xf numFmtId="0" fontId="31" fillId="0" borderId="51" xfId="0" applyFont="1" applyFill="1" applyBorder="1" applyAlignment="1">
      <alignment vertical="center" wrapText="1"/>
    </xf>
    <xf numFmtId="1" fontId="31" fillId="3" borderId="51" xfId="3" applyNumberFormat="1" applyFont="1" applyFill="1" applyBorder="1" applyAlignment="1">
      <alignment horizontal="center" vertical="center"/>
    </xf>
    <xf numFmtId="0" fontId="31" fillId="0" borderId="31" xfId="0" applyFont="1" applyBorder="1" applyAlignment="1">
      <alignment vertical="center"/>
    </xf>
    <xf numFmtId="0" fontId="31" fillId="0" borderId="29" xfId="0" applyFont="1" applyFill="1" applyBorder="1" applyAlignment="1">
      <alignment vertical="center" wrapText="1"/>
    </xf>
    <xf numFmtId="1" fontId="31" fillId="3" borderId="29" xfId="3" applyNumberFormat="1" applyFont="1" applyFill="1" applyBorder="1" applyAlignment="1">
      <alignment horizontal="center" vertical="center"/>
    </xf>
    <xf numFmtId="0" fontId="31" fillId="0" borderId="56" xfId="0" applyFont="1" applyFill="1" applyBorder="1" applyAlignment="1">
      <alignment vertical="center" wrapText="1"/>
    </xf>
    <xf numFmtId="1" fontId="31" fillId="3" borderId="32" xfId="3" applyNumberFormat="1" applyFont="1" applyFill="1" applyBorder="1" applyAlignment="1">
      <alignment horizontal="center" vertical="center"/>
    </xf>
    <xf numFmtId="0" fontId="36" fillId="2" borderId="7" xfId="0" applyFont="1" applyFill="1" applyBorder="1" applyAlignment="1">
      <alignment vertical="center" wrapText="1"/>
    </xf>
    <xf numFmtId="1" fontId="39" fillId="6" borderId="10" xfId="0" applyNumberFormat="1" applyFont="1" applyFill="1" applyBorder="1" applyAlignment="1">
      <alignment horizontal="center" vertical="center"/>
    </xf>
    <xf numFmtId="2" fontId="36" fillId="6" borderId="63" xfId="3" applyNumberFormat="1" applyFont="1" applyFill="1" applyBorder="1" applyAlignment="1">
      <alignment horizontal="center" vertical="center"/>
    </xf>
    <xf numFmtId="2" fontId="36" fillId="6" borderId="9" xfId="3" applyNumberFormat="1" applyFont="1" applyFill="1" applyBorder="1" applyAlignment="1">
      <alignment horizontal="center" vertical="center"/>
    </xf>
    <xf numFmtId="2" fontId="36" fillId="6" borderId="10" xfId="3" applyNumberFormat="1" applyFont="1" applyFill="1" applyBorder="1" applyAlignment="1">
      <alignment horizontal="center" vertical="center"/>
    </xf>
    <xf numFmtId="2" fontId="36" fillId="6" borderId="11" xfId="3" applyNumberFormat="1" applyFont="1" applyFill="1" applyBorder="1" applyAlignment="1">
      <alignment horizontal="center" vertical="center"/>
    </xf>
    <xf numFmtId="2" fontId="33" fillId="0" borderId="0" xfId="3" applyNumberFormat="1" applyFont="1" applyFill="1" applyBorder="1" applyAlignment="1">
      <alignment horizontal="right" vertical="center"/>
    </xf>
    <xf numFmtId="0" fontId="31" fillId="0" borderId="0" xfId="0" applyFont="1" applyFill="1" applyAlignment="1">
      <alignment vertical="center"/>
    </xf>
    <xf numFmtId="0" fontId="31" fillId="0" borderId="43" xfId="0" applyFont="1" applyBorder="1" applyAlignment="1">
      <alignment vertical="center"/>
    </xf>
    <xf numFmtId="0" fontId="31" fillId="0" borderId="43" xfId="0" applyFont="1" applyFill="1" applyBorder="1" applyAlignment="1">
      <alignment vertical="center"/>
    </xf>
    <xf numFmtId="0" fontId="31" fillId="0" borderId="2" xfId="0" applyFont="1" applyFill="1" applyBorder="1" applyAlignment="1">
      <alignment vertical="center"/>
    </xf>
    <xf numFmtId="0" fontId="31" fillId="0" borderId="3" xfId="0" applyFont="1" applyFill="1" applyBorder="1" applyAlignment="1">
      <alignment vertical="center"/>
    </xf>
    <xf numFmtId="0" fontId="31" fillId="0" borderId="4" xfId="0" applyFont="1" applyBorder="1" applyAlignment="1">
      <alignment vertical="center" wrapText="1"/>
    </xf>
    <xf numFmtId="0" fontId="31" fillId="0" borderId="44" xfId="0" applyFont="1" applyBorder="1" applyAlignment="1">
      <alignment vertical="center"/>
    </xf>
    <xf numFmtId="0" fontId="31" fillId="0" borderId="13" xfId="0" applyFont="1" applyBorder="1" applyAlignment="1">
      <alignment vertical="center"/>
    </xf>
    <xf numFmtId="0" fontId="31" fillId="0" borderId="13" xfId="0" applyFont="1" applyBorder="1" applyAlignment="1">
      <alignment horizontal="center" vertical="center"/>
    </xf>
    <xf numFmtId="0" fontId="31" fillId="0" borderId="38" xfId="0" applyFont="1" applyBorder="1" applyAlignment="1">
      <alignment vertical="center"/>
    </xf>
    <xf numFmtId="0" fontId="31" fillId="0" borderId="44" xfId="0" applyFont="1" applyFill="1" applyBorder="1" applyAlignment="1">
      <alignment vertical="center"/>
    </xf>
    <xf numFmtId="0" fontId="31" fillId="0" borderId="13" xfId="0" applyFont="1" applyFill="1" applyBorder="1" applyAlignment="1">
      <alignment vertical="center"/>
    </xf>
    <xf numFmtId="0" fontId="31" fillId="0" borderId="38" xfId="0" applyFont="1" applyFill="1" applyBorder="1" applyAlignment="1">
      <alignment vertical="center"/>
    </xf>
    <xf numFmtId="0" fontId="40" fillId="0" borderId="42" xfId="1" applyFont="1" applyFill="1" applyBorder="1" applyAlignment="1">
      <alignment horizontal="center" vertical="center" wrapText="1"/>
    </xf>
    <xf numFmtId="0" fontId="32" fillId="0" borderId="45" xfId="1" applyFont="1" applyFill="1" applyBorder="1" applyAlignment="1">
      <alignment horizontal="center" vertical="center" wrapText="1"/>
    </xf>
    <xf numFmtId="0" fontId="32" fillId="0" borderId="46" xfId="1" applyFont="1" applyFill="1" applyBorder="1" applyAlignment="1">
      <alignment horizontal="center" vertical="center" wrapText="1"/>
    </xf>
    <xf numFmtId="0" fontId="32" fillId="0" borderId="47" xfId="1" applyFont="1" applyFill="1" applyBorder="1" applyAlignment="1">
      <alignment horizontal="center" vertical="center" wrapText="1"/>
    </xf>
    <xf numFmtId="0" fontId="32" fillId="0" borderId="39" xfId="1" applyFont="1" applyFill="1" applyBorder="1" applyAlignment="1">
      <alignment horizontal="center" vertical="center" wrapText="1"/>
    </xf>
    <xf numFmtId="0" fontId="32" fillId="0" borderId="48" xfId="1" applyFont="1" applyFill="1" applyBorder="1" applyAlignment="1">
      <alignment horizontal="center" vertical="center" wrapText="1"/>
    </xf>
    <xf numFmtId="0" fontId="32" fillId="0" borderId="40" xfId="1" applyFont="1" applyFill="1" applyBorder="1" applyAlignment="1">
      <alignment horizontal="center" vertical="center" wrapText="1"/>
    </xf>
    <xf numFmtId="2" fontId="31" fillId="0" borderId="0" xfId="0" applyNumberFormat="1" applyFont="1" applyAlignment="1">
      <alignment horizontal="center" vertical="center"/>
    </xf>
    <xf numFmtId="0" fontId="31" fillId="0" borderId="0" xfId="0" applyFont="1" applyFill="1" applyBorder="1" applyAlignment="1">
      <alignment horizontal="right" vertical="center" wrapText="1"/>
    </xf>
    <xf numFmtId="2" fontId="41" fillId="0" borderId="0" xfId="0" applyNumberFormat="1" applyFont="1" applyAlignment="1">
      <alignment horizontal="right" vertical="center"/>
    </xf>
    <xf numFmtId="2" fontId="33" fillId="0" borderId="0" xfId="0" applyNumberFormat="1" applyFont="1" applyAlignment="1">
      <alignment horizontal="right" vertical="center"/>
    </xf>
    <xf numFmtId="2" fontId="33" fillId="0" borderId="0" xfId="0" applyNumberFormat="1" applyFont="1" applyFill="1" applyAlignment="1">
      <alignment horizontal="right" vertical="center"/>
    </xf>
    <xf numFmtId="2" fontId="42" fillId="0" borderId="0" xfId="0" applyNumberFormat="1" applyFont="1" applyFill="1" applyAlignment="1">
      <alignment horizontal="right" vertical="center"/>
    </xf>
    <xf numFmtId="0" fontId="32" fillId="0" borderId="29" xfId="0" applyFont="1" applyFill="1" applyBorder="1" applyAlignment="1">
      <alignment vertical="center" wrapText="1"/>
    </xf>
    <xf numFmtId="0" fontId="32" fillId="0" borderId="29" xfId="0" applyFont="1" applyFill="1" applyBorder="1" applyAlignment="1">
      <alignment vertical="center"/>
    </xf>
    <xf numFmtId="0" fontId="32" fillId="0" borderId="6" xfId="1" applyFont="1" applyFill="1" applyBorder="1" applyAlignment="1">
      <alignment horizontal="center" vertical="center" wrapText="1"/>
    </xf>
    <xf numFmtId="0" fontId="32" fillId="0" borderId="83" xfId="1" applyFont="1" applyFill="1" applyBorder="1" applyAlignment="1">
      <alignment horizontal="center" vertical="center" wrapText="1"/>
    </xf>
    <xf numFmtId="9" fontId="33" fillId="3" borderId="65" xfId="3" applyFont="1" applyFill="1" applyBorder="1" applyAlignment="1">
      <alignment horizontal="center" vertical="center"/>
    </xf>
    <xf numFmtId="9" fontId="33" fillId="3" borderId="66" xfId="3" applyFont="1" applyFill="1" applyBorder="1" applyAlignment="1">
      <alignment horizontal="center" vertical="center"/>
    </xf>
    <xf numFmtId="9" fontId="33" fillId="3" borderId="84" xfId="3" applyFont="1" applyFill="1" applyBorder="1" applyAlignment="1">
      <alignment horizontal="center" vertical="center"/>
    </xf>
    <xf numFmtId="9" fontId="33" fillId="3" borderId="85" xfId="3" applyFont="1" applyFill="1" applyBorder="1" applyAlignment="1">
      <alignment horizontal="center" vertical="center"/>
    </xf>
    <xf numFmtId="0" fontId="31" fillId="0" borderId="37" xfId="0" applyFont="1" applyFill="1" applyBorder="1" applyAlignment="1">
      <alignment vertical="center"/>
    </xf>
    <xf numFmtId="0" fontId="31" fillId="0" borderId="37" xfId="0" applyFont="1" applyBorder="1" applyAlignment="1">
      <alignment vertical="center" wrapText="1"/>
    </xf>
    <xf numFmtId="0" fontId="31" fillId="0" borderId="36" xfId="0" applyFont="1" applyFill="1" applyBorder="1" applyAlignment="1">
      <alignment vertical="center"/>
    </xf>
    <xf numFmtId="0" fontId="31" fillId="0" borderId="36" xfId="0" applyFont="1" applyBorder="1" applyAlignment="1">
      <alignment vertical="center" wrapText="1"/>
    </xf>
    <xf numFmtId="9" fontId="33" fillId="3" borderId="87" xfId="3" applyFont="1" applyFill="1" applyBorder="1" applyAlignment="1">
      <alignment horizontal="center" vertical="center"/>
    </xf>
    <xf numFmtId="9" fontId="33" fillId="3" borderId="88" xfId="3" applyFont="1" applyFill="1" applyBorder="1" applyAlignment="1">
      <alignment horizontal="center" vertical="center"/>
    </xf>
    <xf numFmtId="0" fontId="39" fillId="2" borderId="7" xfId="0" applyFont="1" applyFill="1" applyBorder="1" applyAlignment="1">
      <alignment vertical="center"/>
    </xf>
    <xf numFmtId="0" fontId="29" fillId="0" borderId="2" xfId="0" applyFont="1" applyBorder="1" applyAlignment="1">
      <alignment vertical="center" wrapText="1"/>
    </xf>
    <xf numFmtId="0" fontId="33" fillId="0" borderId="24" xfId="0" applyFont="1" applyBorder="1" applyAlignment="1">
      <alignment horizontal="center" vertical="center"/>
    </xf>
    <xf numFmtId="0" fontId="32" fillId="0" borderId="0" xfId="1" applyFont="1" applyFill="1" applyBorder="1" applyAlignment="1">
      <alignment horizontal="center" vertical="center" wrapText="1"/>
    </xf>
    <xf numFmtId="0" fontId="32" fillId="0" borderId="41" xfId="1" applyFont="1" applyFill="1" applyBorder="1" applyAlignment="1">
      <alignment horizontal="center" vertical="center" wrapText="1"/>
    </xf>
    <xf numFmtId="0" fontId="32" fillId="0" borderId="7" xfId="1" applyFont="1" applyFill="1" applyBorder="1" applyAlignment="1">
      <alignment horizontal="center" vertical="center" wrapText="1"/>
    </xf>
    <xf numFmtId="2" fontId="31" fillId="3" borderId="57" xfId="3" applyNumberFormat="1" applyFont="1" applyFill="1" applyBorder="1" applyAlignment="1">
      <alignment horizontal="center" vertical="center"/>
    </xf>
    <xf numFmtId="2" fontId="31" fillId="3" borderId="51" xfId="3" applyNumberFormat="1" applyFont="1" applyFill="1" applyBorder="1" applyAlignment="1">
      <alignment horizontal="center" vertical="center"/>
    </xf>
    <xf numFmtId="2" fontId="31" fillId="3" borderId="59" xfId="3" applyNumberFormat="1" applyFont="1" applyFill="1" applyBorder="1" applyAlignment="1">
      <alignment horizontal="center" vertical="center"/>
    </xf>
    <xf numFmtId="2" fontId="31" fillId="3" borderId="29" xfId="3" applyNumberFormat="1" applyFont="1" applyFill="1" applyBorder="1" applyAlignment="1">
      <alignment horizontal="center" vertical="center"/>
    </xf>
    <xf numFmtId="2" fontId="31" fillId="3" borderId="32" xfId="3" applyNumberFormat="1" applyFont="1" applyFill="1" applyBorder="1" applyAlignment="1">
      <alignment horizontal="center" vertical="center"/>
    </xf>
    <xf numFmtId="2" fontId="31" fillId="3" borderId="90" xfId="3" applyNumberFormat="1" applyFont="1" applyFill="1" applyBorder="1" applyAlignment="1">
      <alignment horizontal="center" vertical="center"/>
    </xf>
    <xf numFmtId="2" fontId="31" fillId="3" borderId="56" xfId="3" applyNumberFormat="1" applyFont="1" applyFill="1" applyBorder="1" applyAlignment="1">
      <alignment horizontal="center" vertical="center"/>
    </xf>
    <xf numFmtId="0" fontId="33" fillId="0" borderId="14" xfId="0" applyFont="1" applyBorder="1" applyAlignment="1">
      <alignment horizontal="center" vertical="center"/>
    </xf>
    <xf numFmtId="0" fontId="31" fillId="0" borderId="94" xfId="0" applyFont="1" applyBorder="1" applyAlignment="1">
      <alignment vertical="center"/>
    </xf>
    <xf numFmtId="0" fontId="0" fillId="0" borderId="43" xfId="0" applyBorder="1" applyAlignment="1">
      <alignment vertical="center"/>
    </xf>
    <xf numFmtId="2" fontId="31" fillId="3" borderId="52" xfId="3" applyNumberFormat="1" applyFont="1" applyFill="1" applyBorder="1" applyAlignment="1">
      <alignment horizontal="center" vertical="center"/>
    </xf>
    <xf numFmtId="2" fontId="31" fillId="3" borderId="53" xfId="3" applyNumberFormat="1" applyFont="1" applyFill="1" applyBorder="1" applyAlignment="1">
      <alignment horizontal="center" vertical="center"/>
    </xf>
    <xf numFmtId="2" fontId="31" fillId="3" borderId="54" xfId="3" applyNumberFormat="1" applyFont="1" applyFill="1" applyBorder="1" applyAlignment="1">
      <alignment horizontal="center" vertical="center"/>
    </xf>
    <xf numFmtId="2" fontId="31" fillId="3" borderId="55" xfId="3" applyNumberFormat="1" applyFont="1" applyFill="1" applyBorder="1" applyAlignment="1">
      <alignment horizontal="center" vertical="center"/>
    </xf>
    <xf numFmtId="2" fontId="31" fillId="3" borderId="92" xfId="3" applyNumberFormat="1" applyFont="1" applyFill="1" applyBorder="1" applyAlignment="1">
      <alignment horizontal="center" vertical="center"/>
    </xf>
    <xf numFmtId="2" fontId="31" fillId="3" borderId="93" xfId="3" applyNumberFormat="1" applyFont="1" applyFill="1" applyBorder="1" applyAlignment="1">
      <alignment horizontal="center" vertical="center"/>
    </xf>
    <xf numFmtId="2" fontId="36" fillId="6" borderId="10" xfId="0" applyNumberFormat="1" applyFont="1" applyFill="1" applyBorder="1" applyAlignment="1">
      <alignment horizontal="center" vertical="center"/>
    </xf>
    <xf numFmtId="2" fontId="36" fillId="6" borderId="9" xfId="0" applyNumberFormat="1" applyFont="1" applyFill="1" applyBorder="1" applyAlignment="1">
      <alignment horizontal="center" vertical="center"/>
    </xf>
    <xf numFmtId="2" fontId="36" fillId="6" borderId="11" xfId="0" applyNumberFormat="1" applyFont="1" applyFill="1" applyBorder="1" applyAlignment="1">
      <alignment horizontal="center" vertical="center"/>
    </xf>
    <xf numFmtId="2" fontId="31" fillId="0" borderId="4" xfId="0" applyNumberFormat="1" applyFont="1" applyFill="1" applyBorder="1" applyAlignment="1">
      <alignment horizontal="center" vertical="center"/>
    </xf>
    <xf numFmtId="2" fontId="31" fillId="0" borderId="0" xfId="0" applyNumberFormat="1" applyFont="1" applyFill="1" applyBorder="1" applyAlignment="1">
      <alignment horizontal="center" vertical="center"/>
    </xf>
    <xf numFmtId="2" fontId="31" fillId="0" borderId="5" xfId="0" applyNumberFormat="1" applyFont="1" applyFill="1" applyBorder="1" applyAlignment="1">
      <alignment horizontal="center" vertical="center"/>
    </xf>
    <xf numFmtId="2" fontId="31" fillId="0" borderId="61" xfId="0" applyNumberFormat="1" applyFont="1" applyFill="1" applyBorder="1" applyAlignment="1">
      <alignment horizontal="center" vertical="center"/>
    </xf>
    <xf numFmtId="2" fontId="31" fillId="0" borderId="4" xfId="0" applyNumberFormat="1" applyFont="1" applyBorder="1" applyAlignment="1">
      <alignment horizontal="center" vertical="center"/>
    </xf>
    <xf numFmtId="2" fontId="31" fillId="0" borderId="5" xfId="0" applyNumberFormat="1" applyFont="1" applyBorder="1" applyAlignment="1">
      <alignment horizontal="center" vertical="center"/>
    </xf>
    <xf numFmtId="2" fontId="31" fillId="0" borderId="0" xfId="0" applyNumberFormat="1" applyFont="1" applyFill="1" applyAlignment="1">
      <alignment horizontal="center" vertical="center"/>
    </xf>
    <xf numFmtId="0" fontId="31" fillId="0" borderId="0" xfId="0" applyFont="1" applyBorder="1" applyAlignment="1">
      <alignment horizontal="center" wrapText="1"/>
    </xf>
    <xf numFmtId="0" fontId="31" fillId="0" borderId="68" xfId="0" applyFont="1" applyBorder="1" applyAlignment="1">
      <alignment horizontal="center" vertical="center"/>
    </xf>
    <xf numFmtId="0" fontId="31" fillId="0" borderId="69" xfId="0" applyFont="1" applyBorder="1" applyAlignment="1">
      <alignment horizontal="center" vertical="center"/>
    </xf>
    <xf numFmtId="0" fontId="31" fillId="0" borderId="69" xfId="0" applyFont="1" applyFill="1" applyBorder="1" applyAlignment="1">
      <alignment horizontal="center" vertical="center"/>
    </xf>
    <xf numFmtId="0" fontId="31" fillId="0" borderId="0" xfId="0" applyFont="1" applyBorder="1" applyAlignment="1" applyProtection="1">
      <alignment horizontal="center" vertical="center"/>
      <protection locked="0"/>
    </xf>
    <xf numFmtId="0" fontId="31" fillId="0" borderId="0" xfId="0" applyFont="1" applyFill="1" applyBorder="1" applyAlignment="1">
      <alignment horizontal="center" vertical="center"/>
    </xf>
    <xf numFmtId="0" fontId="20" fillId="0" borderId="0" xfId="0" applyFont="1" applyBorder="1" applyAlignment="1">
      <alignment horizontal="center" vertical="center"/>
    </xf>
    <xf numFmtId="2" fontId="43" fillId="6" borderId="62" xfId="3" applyNumberFormat="1" applyFont="1" applyFill="1" applyBorder="1" applyAlignment="1">
      <alignment horizontal="center" vertical="center"/>
    </xf>
    <xf numFmtId="1" fontId="32" fillId="3" borderId="29" xfId="3" applyNumberFormat="1" applyFont="1" applyFill="1" applyBorder="1" applyAlignment="1">
      <alignment horizontal="center" vertical="center"/>
    </xf>
    <xf numFmtId="0" fontId="0" fillId="0" borderId="95" xfId="0" applyFill="1" applyBorder="1" applyAlignment="1">
      <alignment vertical="center"/>
    </xf>
    <xf numFmtId="0" fontId="8" fillId="0" borderId="96" xfId="0" applyFont="1" applyFill="1" applyBorder="1" applyAlignment="1">
      <alignment vertical="center"/>
    </xf>
    <xf numFmtId="0" fontId="0" fillId="0" borderId="97" xfId="0" applyFill="1" applyBorder="1" applyAlignment="1">
      <alignment vertical="center"/>
    </xf>
    <xf numFmtId="0" fontId="2" fillId="0" borderId="98" xfId="1" applyFont="1" applyFill="1" applyBorder="1" applyAlignment="1">
      <alignment vertical="center"/>
    </xf>
    <xf numFmtId="0" fontId="0" fillId="0" borderId="99" xfId="0" applyFill="1" applyBorder="1" applyAlignment="1">
      <alignment vertical="center"/>
    </xf>
    <xf numFmtId="0" fontId="2" fillId="0" borderId="99" xfId="1" applyFont="1" applyFill="1" applyBorder="1" applyAlignment="1">
      <alignment vertical="center"/>
    </xf>
    <xf numFmtId="0" fontId="10" fillId="0" borderId="98" xfId="1" applyFont="1" applyFill="1" applyBorder="1" applyAlignment="1">
      <alignment vertical="center"/>
    </xf>
    <xf numFmtId="0" fontId="44" fillId="0" borderId="0" xfId="1" applyFont="1" applyFill="1" applyBorder="1" applyAlignment="1">
      <alignment horizontal="center" vertical="center"/>
    </xf>
    <xf numFmtId="0" fontId="11" fillId="0" borderId="98" xfId="1" applyFont="1" applyFill="1" applyBorder="1" applyAlignment="1">
      <alignment vertical="center" wrapText="1"/>
    </xf>
    <xf numFmtId="0" fontId="45" fillId="0" borderId="0" xfId="0" applyFont="1" applyBorder="1" applyAlignment="1">
      <alignment vertical="center"/>
    </xf>
    <xf numFmtId="0" fontId="11" fillId="0" borderId="99" xfId="1" applyFont="1" applyFill="1" applyBorder="1" applyAlignment="1">
      <alignment vertical="center" wrapText="1"/>
    </xf>
    <xf numFmtId="0" fontId="46" fillId="0" borderId="0" xfId="1" applyFont="1" applyFill="1" applyBorder="1" applyAlignment="1">
      <alignment horizontal="center" vertical="center"/>
    </xf>
    <xf numFmtId="0" fontId="47" fillId="0" borderId="0" xfId="0" applyFont="1" applyBorder="1" applyAlignment="1">
      <alignment horizontal="center" vertical="center"/>
    </xf>
    <xf numFmtId="0" fontId="25" fillId="0" borderId="0" xfId="0" applyFont="1" applyBorder="1" applyAlignment="1">
      <alignment horizontal="left" vertical="center" indent="1"/>
    </xf>
    <xf numFmtId="0" fontId="8" fillId="0" borderId="0" xfId="0" applyFont="1" applyBorder="1" applyAlignment="1">
      <alignment vertical="center"/>
    </xf>
    <xf numFmtId="0" fontId="48" fillId="0" borderId="0" xfId="0" applyFont="1" applyBorder="1" applyAlignment="1">
      <alignment horizontal="center" vertical="center"/>
    </xf>
    <xf numFmtId="0" fontId="11" fillId="0" borderId="98" xfId="1" applyFont="1" applyFill="1" applyBorder="1" applyAlignment="1">
      <alignment vertical="center"/>
    </xf>
    <xf numFmtId="0" fontId="9" fillId="0" borderId="99" xfId="1" applyFont="1" applyFill="1" applyBorder="1" applyAlignment="1">
      <alignment vertical="center"/>
    </xf>
    <xf numFmtId="0" fontId="49" fillId="0" borderId="0" xfId="0" applyFont="1" applyBorder="1" applyAlignment="1">
      <alignment vertical="center"/>
    </xf>
    <xf numFmtId="0" fontId="50" fillId="0" borderId="0" xfId="1" applyFont="1" applyFill="1" applyBorder="1" applyAlignment="1">
      <alignment horizontal="center" vertical="center"/>
    </xf>
    <xf numFmtId="0" fontId="46" fillId="0" borderId="0" xfId="1" applyFont="1" applyFill="1" applyBorder="1" applyAlignment="1">
      <alignment horizontal="center" wrapText="1"/>
    </xf>
    <xf numFmtId="0" fontId="46" fillId="0" borderId="0" xfId="1" applyFont="1" applyFill="1" applyBorder="1" applyAlignment="1">
      <alignment horizontal="center"/>
    </xf>
    <xf numFmtId="0" fontId="51" fillId="0" borderId="0" xfId="0" applyFont="1" applyFill="1" applyBorder="1" applyAlignment="1">
      <alignment horizontal="center"/>
    </xf>
    <xf numFmtId="0" fontId="52" fillId="0" borderId="0" xfId="1" applyFont="1" applyFill="1" applyBorder="1" applyAlignment="1">
      <alignment horizontal="center"/>
    </xf>
    <xf numFmtId="0" fontId="51" fillId="0" borderId="0" xfId="0" applyFont="1" applyFill="1" applyBorder="1" applyAlignment="1">
      <alignment vertical="center"/>
    </xf>
    <xf numFmtId="0" fontId="52" fillId="0" borderId="0" xfId="1" applyFont="1" applyFill="1" applyBorder="1" applyAlignment="1">
      <alignment vertical="center"/>
    </xf>
    <xf numFmtId="0" fontId="53" fillId="0" borderId="0" xfId="1" applyFont="1" applyFill="1" applyBorder="1" applyAlignment="1">
      <alignment horizontal="center" vertical="center"/>
    </xf>
    <xf numFmtId="0" fontId="9" fillId="0" borderId="98" xfId="1" applyFont="1" applyFill="1" applyBorder="1" applyAlignment="1">
      <alignment vertical="center"/>
    </xf>
    <xf numFmtId="0" fontId="54" fillId="0" borderId="0" xfId="1" applyFont="1" applyFill="1" applyBorder="1" applyAlignment="1">
      <alignment horizontal="center" vertical="center"/>
    </xf>
    <xf numFmtId="0" fontId="47" fillId="0" borderId="0" xfId="0" applyFont="1" applyBorder="1" applyAlignment="1">
      <alignment horizontal="right" vertical="center"/>
    </xf>
    <xf numFmtId="0" fontId="55" fillId="0" borderId="0" xfId="0" applyFont="1" applyBorder="1" applyAlignment="1">
      <alignment horizontal="right" vertical="center"/>
    </xf>
    <xf numFmtId="0" fontId="2" fillId="0" borderId="100" xfId="1" applyFont="1" applyFill="1" applyBorder="1" applyAlignment="1">
      <alignment vertical="center"/>
    </xf>
    <xf numFmtId="0" fontId="2" fillId="0" borderId="101" xfId="1" applyFont="1" applyFill="1" applyBorder="1" applyAlignment="1">
      <alignment vertical="center"/>
    </xf>
    <xf numFmtId="0" fontId="2" fillId="0" borderId="102" xfId="1" applyFont="1" applyFill="1" applyBorder="1" applyAlignment="1">
      <alignment vertical="center"/>
    </xf>
    <xf numFmtId="0" fontId="56" fillId="0" borderId="0" xfId="1" applyFont="1" applyFill="1" applyBorder="1" applyAlignment="1">
      <alignment horizontal="left" vertical="center"/>
    </xf>
    <xf numFmtId="0" fontId="32" fillId="4" borderId="10" xfId="1" applyFont="1" applyFill="1" applyBorder="1" applyAlignment="1">
      <alignment horizontal="center" vertical="center" wrapText="1"/>
    </xf>
    <xf numFmtId="14" fontId="31" fillId="0" borderId="51" xfId="0" applyNumberFormat="1" applyFont="1" applyFill="1" applyBorder="1" applyAlignment="1">
      <alignment vertical="center"/>
    </xf>
    <xf numFmtId="14" fontId="31" fillId="0" borderId="29" xfId="0" applyNumberFormat="1" applyFont="1" applyFill="1" applyBorder="1" applyAlignment="1">
      <alignment vertical="center"/>
    </xf>
    <xf numFmtId="14" fontId="31" fillId="0" borderId="51" xfId="0" applyNumberFormat="1" applyFont="1" applyFill="1" applyBorder="1" applyAlignment="1">
      <alignment horizontal="center" vertical="center"/>
    </xf>
    <xf numFmtId="14" fontId="31" fillId="0" borderId="29" xfId="0" applyNumberFormat="1" applyFont="1" applyFill="1" applyBorder="1" applyAlignment="1">
      <alignment horizontal="center" vertical="center"/>
    </xf>
    <xf numFmtId="0" fontId="31" fillId="0" borderId="51" xfId="0" applyFont="1" applyBorder="1" applyAlignment="1">
      <alignment horizontal="left" vertical="center" wrapText="1"/>
    </xf>
    <xf numFmtId="0" fontId="32" fillId="8" borderId="10" xfId="1" applyFont="1" applyFill="1" applyBorder="1" applyAlignment="1">
      <alignment horizontal="center" vertical="center" wrapText="1"/>
    </xf>
    <xf numFmtId="0" fontId="32" fillId="8" borderId="11" xfId="1" applyFont="1" applyFill="1" applyBorder="1" applyAlignment="1">
      <alignment horizontal="center" vertical="center" wrapText="1"/>
    </xf>
    <xf numFmtId="0" fontId="57" fillId="0" borderId="0" xfId="0" applyFont="1" applyBorder="1" applyAlignment="1">
      <alignment vertical="center"/>
    </xf>
    <xf numFmtId="0" fontId="58" fillId="0" borderId="0" xfId="0" applyFont="1" applyBorder="1" applyAlignment="1">
      <alignment vertical="center"/>
    </xf>
    <xf numFmtId="14" fontId="31" fillId="0" borderId="0" xfId="0" applyNumberFormat="1" applyFont="1" applyFill="1" applyBorder="1" applyAlignment="1" applyProtection="1">
      <alignment horizontal="center" wrapText="1"/>
      <protection locked="0"/>
    </xf>
    <xf numFmtId="0" fontId="31" fillId="0" borderId="0" xfId="0" applyFont="1" applyAlignment="1">
      <alignment horizontal="center"/>
    </xf>
    <xf numFmtId="0" fontId="31" fillId="4" borderId="18" xfId="0" applyFont="1" applyFill="1" applyBorder="1" applyAlignment="1">
      <alignment horizontal="left" vertical="center"/>
    </xf>
    <xf numFmtId="0" fontId="31" fillId="4" borderId="17" xfId="0" applyFont="1" applyFill="1" applyBorder="1" applyAlignment="1">
      <alignment horizontal="center" vertical="center"/>
    </xf>
    <xf numFmtId="164" fontId="31" fillId="0" borderId="16" xfId="0" applyNumberFormat="1" applyFont="1" applyFill="1" applyBorder="1" applyAlignment="1" applyProtection="1">
      <alignment horizontal="center" wrapText="1"/>
      <protection locked="0"/>
    </xf>
    <xf numFmtId="10" fontId="31" fillId="0" borderId="21" xfId="0" applyNumberFormat="1" applyFont="1" applyBorder="1" applyAlignment="1">
      <alignment vertical="center"/>
    </xf>
    <xf numFmtId="0" fontId="31" fillId="0" borderId="0" xfId="0" applyFont="1" applyBorder="1" applyAlignment="1">
      <alignment horizontal="left"/>
    </xf>
    <xf numFmtId="14" fontId="31" fillId="0" borderId="0" xfId="0" applyNumberFormat="1" applyFont="1" applyFill="1" applyBorder="1" applyAlignment="1" applyProtection="1">
      <alignment horizontal="left"/>
      <protection locked="0"/>
    </xf>
    <xf numFmtId="14" fontId="31" fillId="4" borderId="0" xfId="0" applyNumberFormat="1" applyFont="1" applyFill="1" applyBorder="1" applyAlignment="1" applyProtection="1">
      <alignment horizontal="center" wrapText="1"/>
      <protection locked="0"/>
    </xf>
    <xf numFmtId="14" fontId="59" fillId="0" borderId="0" xfId="0" applyNumberFormat="1" applyFont="1" applyProtection="1">
      <protection locked="0"/>
    </xf>
    <xf numFmtId="0" fontId="59" fillId="0" borderId="0" xfId="0" applyFont="1" applyAlignment="1">
      <alignment vertical="center"/>
    </xf>
    <xf numFmtId="0" fontId="31" fillId="0" borderId="0" xfId="0" applyFont="1" applyProtection="1">
      <protection locked="0"/>
    </xf>
    <xf numFmtId="0" fontId="31" fillId="0" borderId="0" xfId="0" applyFont="1" applyAlignment="1" applyProtection="1">
      <alignment horizontal="center"/>
      <protection locked="0"/>
    </xf>
    <xf numFmtId="0" fontId="31" fillId="4" borderId="12"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31" fillId="4" borderId="17" xfId="0" applyFont="1" applyFill="1" applyBorder="1" applyAlignment="1">
      <alignment vertical="center"/>
    </xf>
    <xf numFmtId="0" fontId="31" fillId="0" borderId="20" xfId="0" applyFont="1" applyBorder="1" applyAlignment="1">
      <alignment vertical="center"/>
    </xf>
    <xf numFmtId="165" fontId="31" fillId="0" borderId="21" xfId="3" applyNumberFormat="1" applyFont="1" applyBorder="1" applyAlignment="1">
      <alignment vertical="center"/>
    </xf>
    <xf numFmtId="0" fontId="31" fillId="0" borderId="18" xfId="0" applyFont="1" applyBorder="1" applyAlignment="1" applyProtection="1">
      <alignment vertical="center"/>
      <protection locked="0"/>
    </xf>
    <xf numFmtId="14" fontId="31" fillId="0" borderId="20" xfId="0" applyNumberFormat="1" applyFont="1" applyBorder="1" applyProtection="1">
      <protection locked="0"/>
    </xf>
    <xf numFmtId="0" fontId="59" fillId="0" borderId="0" xfId="0" applyFont="1" applyAlignment="1">
      <alignment horizontal="center" vertical="center"/>
    </xf>
    <xf numFmtId="0" fontId="59" fillId="0" borderId="0" xfId="0" applyFont="1" applyProtection="1">
      <protection locked="0"/>
    </xf>
    <xf numFmtId="9" fontId="59" fillId="0" borderId="0" xfId="0" applyNumberFormat="1" applyFont="1" applyAlignment="1">
      <alignment vertical="center"/>
    </xf>
    <xf numFmtId="9" fontId="59" fillId="0" borderId="0" xfId="0" applyNumberFormat="1" applyFont="1" applyAlignment="1">
      <alignment horizontal="center" vertical="center"/>
    </xf>
    <xf numFmtId="0" fontId="59" fillId="0" borderId="0" xfId="0" applyFont="1"/>
    <xf numFmtId="0" fontId="31" fillId="0" borderId="0" xfId="0" applyFont="1" applyBorder="1" applyAlignment="1" applyProtection="1">
      <alignment vertical="center" wrapText="1"/>
      <protection locked="0"/>
    </xf>
    <xf numFmtId="0" fontId="31" fillId="0" borderId="16" xfId="0" applyFont="1" applyBorder="1" applyAlignment="1" applyProtection="1">
      <alignment vertical="center"/>
      <protection locked="0"/>
    </xf>
    <xf numFmtId="9" fontId="31" fillId="0" borderId="22" xfId="3" applyFont="1" applyBorder="1" applyAlignment="1">
      <alignment vertical="center"/>
    </xf>
    <xf numFmtId="0" fontId="31" fillId="4" borderId="20" xfId="0" applyFont="1" applyFill="1" applyBorder="1" applyAlignment="1">
      <alignment vertical="center"/>
    </xf>
    <xf numFmtId="0" fontId="31" fillId="0" borderId="18" xfId="0" applyFont="1" applyBorder="1" applyProtection="1">
      <protection locked="0"/>
    </xf>
    <xf numFmtId="2" fontId="30" fillId="8" borderId="0" xfId="0" applyNumberFormat="1" applyFont="1" applyFill="1" applyBorder="1" applyAlignment="1">
      <alignment horizontal="center" vertical="center"/>
    </xf>
    <xf numFmtId="2" fontId="30" fillId="8" borderId="5" xfId="0" applyNumberFormat="1" applyFont="1" applyFill="1" applyBorder="1" applyAlignment="1">
      <alignment horizontal="center" vertical="center"/>
    </xf>
    <xf numFmtId="2" fontId="30" fillId="0" borderId="103" xfId="0" applyNumberFormat="1" applyFont="1" applyFill="1" applyBorder="1" applyAlignment="1">
      <alignment horizontal="center" vertical="center"/>
    </xf>
    <xf numFmtId="2" fontId="30" fillId="0" borderId="104" xfId="0" applyNumberFormat="1" applyFont="1" applyFill="1" applyBorder="1" applyAlignment="1">
      <alignment horizontal="center" vertical="center"/>
    </xf>
    <xf numFmtId="0" fontId="30" fillId="0" borderId="103" xfId="0" applyFont="1" applyFill="1" applyBorder="1" applyAlignment="1">
      <alignment horizontal="center" vertical="center"/>
    </xf>
    <xf numFmtId="0" fontId="30" fillId="0" borderId="104" xfId="0" applyFont="1" applyFill="1" applyBorder="1" applyAlignment="1">
      <alignment horizontal="center" vertical="center"/>
    </xf>
    <xf numFmtId="0" fontId="56" fillId="0" borderId="0" xfId="1" applyFont="1" applyFill="1" applyBorder="1" applyAlignment="1">
      <alignment vertical="center"/>
    </xf>
    <xf numFmtId="9" fontId="33" fillId="3" borderId="51" xfId="3" applyFont="1" applyFill="1" applyBorder="1" applyAlignment="1">
      <alignment horizontal="center" vertical="center"/>
    </xf>
    <xf numFmtId="9" fontId="33" fillId="3" borderId="29" xfId="3" applyFont="1" applyFill="1" applyBorder="1" applyAlignment="1">
      <alignment horizontal="center" vertical="center"/>
    </xf>
    <xf numFmtId="9" fontId="33" fillId="3" borderId="32" xfId="3" applyFont="1" applyFill="1" applyBorder="1" applyAlignment="1">
      <alignment horizontal="center" vertical="center"/>
    </xf>
    <xf numFmtId="0" fontId="31" fillId="0" borderId="0" xfId="0" applyFont="1" applyFill="1" applyBorder="1" applyAlignment="1">
      <alignment horizontal="center"/>
    </xf>
    <xf numFmtId="9" fontId="31" fillId="3" borderId="72" xfId="3" applyFont="1" applyFill="1" applyBorder="1" applyAlignment="1">
      <alignment horizontal="center"/>
    </xf>
    <xf numFmtId="9" fontId="31" fillId="3" borderId="74" xfId="3" applyFont="1" applyFill="1" applyBorder="1" applyAlignment="1">
      <alignment horizontal="center"/>
    </xf>
    <xf numFmtId="9" fontId="31" fillId="3" borderId="89" xfId="3" applyFont="1" applyFill="1" applyBorder="1" applyAlignment="1">
      <alignment horizontal="center" vertical="center"/>
    </xf>
    <xf numFmtId="0" fontId="31" fillId="0" borderId="105" xfId="0" applyFont="1" applyBorder="1" applyAlignment="1">
      <alignment vertical="center"/>
    </xf>
    <xf numFmtId="0" fontId="31" fillId="0" borderId="29" xfId="0" applyFont="1" applyFill="1" applyBorder="1" applyAlignment="1">
      <alignment vertical="center"/>
    </xf>
    <xf numFmtId="2" fontId="31" fillId="3" borderId="58" xfId="3" applyNumberFormat="1" applyFont="1" applyFill="1" applyBorder="1" applyAlignment="1">
      <alignment horizontal="center" vertical="center"/>
    </xf>
    <xf numFmtId="2" fontId="31" fillId="3" borderId="60" xfId="3" applyNumberFormat="1" applyFont="1" applyFill="1" applyBorder="1" applyAlignment="1">
      <alignment horizontal="center" vertical="center"/>
    </xf>
    <xf numFmtId="2" fontId="31" fillId="3" borderId="91" xfId="3" applyNumberFormat="1" applyFont="1" applyFill="1" applyBorder="1" applyAlignment="1">
      <alignment horizontal="center" vertical="center"/>
    </xf>
    <xf numFmtId="10" fontId="36" fillId="6" borderId="64" xfId="3" applyNumberFormat="1" applyFont="1" applyFill="1" applyBorder="1" applyAlignment="1">
      <alignment horizontal="center" vertical="center"/>
    </xf>
    <xf numFmtId="10" fontId="36" fillId="6" borderId="86" xfId="3" applyNumberFormat="1" applyFont="1" applyFill="1" applyBorder="1" applyAlignment="1">
      <alignment horizontal="center" vertical="center"/>
    </xf>
    <xf numFmtId="10" fontId="36" fillId="6" borderId="10" xfId="3" applyNumberFormat="1" applyFont="1" applyFill="1" applyBorder="1" applyAlignment="1">
      <alignment horizontal="center" vertical="center"/>
    </xf>
    <xf numFmtId="10" fontId="36" fillId="6" borderId="62" xfId="3" applyNumberFormat="1" applyFont="1" applyFill="1" applyBorder="1" applyAlignment="1">
      <alignment horizontal="center" vertical="center"/>
    </xf>
    <xf numFmtId="0" fontId="18" fillId="0" borderId="0" xfId="2" applyFont="1" applyFill="1" applyBorder="1" applyAlignment="1">
      <alignment horizontal="left" vertical="center"/>
    </xf>
    <xf numFmtId="0" fontId="32" fillId="0" borderId="1" xfId="1" applyFont="1" applyFill="1" applyBorder="1" applyAlignment="1">
      <alignment horizontal="center" vertical="center" wrapText="1"/>
    </xf>
    <xf numFmtId="0" fontId="32" fillId="0" borderId="2" xfId="1" applyFont="1" applyFill="1" applyBorder="1" applyAlignment="1">
      <alignment horizontal="center" vertical="center" wrapText="1"/>
    </xf>
    <xf numFmtId="0" fontId="32" fillId="0" borderId="3" xfId="1" applyFont="1" applyFill="1" applyBorder="1" applyAlignment="1">
      <alignment horizontal="center" vertical="center" wrapText="1"/>
    </xf>
    <xf numFmtId="0" fontId="32" fillId="0" borderId="24" xfId="1" applyFont="1" applyFill="1" applyBorder="1" applyAlignment="1">
      <alignment horizontal="center" vertical="center" wrapText="1"/>
    </xf>
    <xf numFmtId="0" fontId="32" fillId="0" borderId="0"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1" xfId="1" applyFont="1" applyFill="1" applyBorder="1" applyAlignment="1">
      <alignment horizontal="center" vertical="center"/>
    </xf>
    <xf numFmtId="0" fontId="32" fillId="0" borderId="28" xfId="1" applyFont="1" applyFill="1" applyBorder="1" applyAlignment="1">
      <alignment horizontal="center" vertical="center"/>
    </xf>
    <xf numFmtId="0" fontId="32" fillId="0" borderId="24" xfId="1" applyFont="1" applyFill="1" applyBorder="1" applyAlignment="1">
      <alignment horizontal="center" vertical="center"/>
    </xf>
    <xf numFmtId="0" fontId="32" fillId="0" borderId="23" xfId="1" applyFont="1" applyFill="1" applyBorder="1" applyAlignment="1">
      <alignment horizontal="center" vertical="center"/>
    </xf>
    <xf numFmtId="0" fontId="32" fillId="0" borderId="28" xfId="1" applyFont="1" applyFill="1" applyBorder="1" applyAlignment="1">
      <alignment horizontal="center" vertical="center" wrapText="1"/>
    </xf>
    <xf numFmtId="0" fontId="32" fillId="0" borderId="23" xfId="1" applyFont="1" applyFill="1" applyBorder="1" applyAlignment="1">
      <alignment horizontal="center" vertical="center" wrapText="1"/>
    </xf>
    <xf numFmtId="0" fontId="32" fillId="0" borderId="4" xfId="1" applyFont="1" applyFill="1" applyBorder="1" applyAlignment="1">
      <alignment horizontal="center" vertical="center" wrapText="1"/>
    </xf>
    <xf numFmtId="0" fontId="32" fillId="0" borderId="2" xfId="1" applyFont="1" applyFill="1" applyBorder="1" applyAlignment="1">
      <alignment horizontal="center" vertical="center"/>
    </xf>
    <xf numFmtId="0" fontId="32" fillId="0" borderId="4" xfId="1" applyFont="1" applyFill="1" applyBorder="1" applyAlignment="1">
      <alignment horizontal="center" vertical="center"/>
    </xf>
    <xf numFmtId="0" fontId="32" fillId="0" borderId="0" xfId="1" applyFont="1" applyFill="1" applyBorder="1" applyAlignment="1">
      <alignment horizontal="center" vertical="center"/>
    </xf>
    <xf numFmtId="0" fontId="31" fillId="0" borderId="9" xfId="0" applyFont="1" applyBorder="1" applyAlignment="1">
      <alignment horizontal="center" vertical="center" wrapText="1"/>
    </xf>
    <xf numFmtId="0" fontId="0" fillId="0" borderId="10" xfId="0" applyBorder="1" applyAlignment="1">
      <alignment horizontal="center" vertical="center"/>
    </xf>
    <xf numFmtId="0" fontId="31" fillId="0" borderId="81" xfId="0" applyFont="1" applyBorder="1" applyAlignment="1">
      <alignment horizontal="center" vertical="center" wrapText="1"/>
    </xf>
    <xf numFmtId="0" fontId="0" fillId="0" borderId="10" xfId="0" applyBorder="1" applyAlignment="1">
      <alignment horizontal="center" vertical="center" wrapText="1"/>
    </xf>
    <xf numFmtId="0" fontId="0" fillId="0" borderId="82" xfId="0" applyBorder="1" applyAlignment="1">
      <alignment horizontal="center" vertical="center" wrapText="1"/>
    </xf>
    <xf numFmtId="0" fontId="31" fillId="0" borderId="2"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3" xfId="0" applyFont="1" applyBorder="1" applyAlignment="1">
      <alignment horizontal="center" vertical="center" wrapText="1"/>
    </xf>
  </cellXfs>
  <cellStyles count="4">
    <cellStyle name="Hipervínculo" xfId="2" builtinId="8"/>
    <cellStyle name="Normal" xfId="0" builtinId="0"/>
    <cellStyle name="Normal 2" xfId="1"/>
    <cellStyle name="Porcentaje" xfId="3" builtinId="5"/>
  </cellStyles>
  <dxfs count="5">
    <dxf>
      <numFmt numFmtId="0" formatCode="General"/>
    </dxf>
    <dxf>
      <numFmt numFmtId="0" formatCode="General"/>
    </dxf>
    <dxf>
      <numFmt numFmtId="0" formatCode="General"/>
    </dxf>
    <dxf>
      <numFmt numFmtId="0" formatCode="General"/>
    </dxf>
    <dxf>
      <numFmt numFmtId="167" formatCode=";;;"/>
    </dxf>
  </dxfs>
  <tableStyles count="0" defaultTableStyle="TableStyleMedium2" defaultPivotStyle="PivotStyleLight16"/>
  <colors>
    <mruColors>
      <color rgb="FFC66211"/>
      <color rgb="FFFF660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sz="1600" b="1" baseline="0">
                <a:latin typeface="Arial" panose="020B0604020202020204" pitchFamily="34" charset="0"/>
                <a:cs typeface="Arial" panose="020B0604020202020204" pitchFamily="34" charset="0"/>
              </a:rPr>
              <a:t>Resultados de </a:t>
            </a:r>
            <a:r>
              <a:rPr lang="gl-ES" sz="1600" b="1">
                <a:latin typeface="Arial" panose="020B0604020202020204" pitchFamily="34" charset="0"/>
                <a:cs typeface="Arial" panose="020B0604020202020204" pitchFamily="34" charset="0"/>
              </a:rPr>
              <a:t>Participación</a:t>
            </a:r>
            <a:r>
              <a:rPr lang="gl-ES" sz="1600" b="1" baseline="0">
                <a:latin typeface="Arial" panose="020B0604020202020204" pitchFamily="34" charset="0"/>
                <a:cs typeface="Arial" panose="020B0604020202020204" pitchFamily="34" charset="0"/>
              </a:rPr>
              <a:t> </a:t>
            </a:r>
            <a:endParaRPr lang="gl-ES" sz="16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6.1304511456558179E-2"/>
          <c:y val="0.25559843634350871"/>
          <c:w val="0.83430402162442174"/>
          <c:h val="0.60302762173417346"/>
        </c:manualLayout>
      </c:layout>
      <c:barChart>
        <c:barDir val="col"/>
        <c:grouping val="clustered"/>
        <c:varyColors val="0"/>
        <c:ser>
          <c:idx val="0"/>
          <c:order val="0"/>
          <c:tx>
            <c:strRef>
              <c:f>Datos!$C$145</c:f>
              <c:strCache>
                <c:ptCount val="1"/>
                <c:pt idx="0">
                  <c:v>Participación diaria</c:v>
                </c:pt>
              </c:strCache>
            </c:strRef>
          </c:tx>
          <c:spPr>
            <a:solidFill>
              <a:schemeClr val="accent1"/>
            </a:solidFill>
            <a:ln>
              <a:noFill/>
            </a:ln>
            <a:effectLst/>
          </c:spPr>
          <c:invertIfNegative val="0"/>
          <c:cat>
            <c:numRef>
              <c:f>Datos!$B$146:$B$176</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Datos!$D$146:$D$176</c:f>
              <c:numCache>
                <c:formatCode>0.00%</c:formatCode>
                <c:ptCount val="31"/>
                <c:pt idx="0">
                  <c:v>0.16842105263157894</c:v>
                </c:pt>
                <c:pt idx="1">
                  <c:v>2.456140350877193E-2</c:v>
                </c:pt>
                <c:pt idx="2">
                  <c:v>7.0175438596491229E-3</c:v>
                </c:pt>
                <c:pt idx="3">
                  <c:v>3.5087719298245615E-3</c:v>
                </c:pt>
                <c:pt idx="4">
                  <c:v>1.0526315789473684E-2</c:v>
                </c:pt>
                <c:pt idx="5">
                  <c:v>7.0175438596491229E-3</c:v>
                </c:pt>
                <c:pt idx="6">
                  <c:v>7.0175438596491229E-3</c:v>
                </c:pt>
                <c:pt idx="7">
                  <c:v>3.5087719298245615E-3</c:v>
                </c:pt>
                <c:pt idx="8">
                  <c:v>0</c:v>
                </c:pt>
                <c:pt idx="9">
                  <c:v>0</c:v>
                </c:pt>
                <c:pt idx="10">
                  <c:v>0</c:v>
                </c:pt>
                <c:pt idx="11">
                  <c:v>0</c:v>
                </c:pt>
                <c:pt idx="12">
                  <c:v>7.7192982456140355E-2</c:v>
                </c:pt>
                <c:pt idx="13">
                  <c:v>1.0526315789473684E-2</c:v>
                </c:pt>
                <c:pt idx="14">
                  <c:v>0</c:v>
                </c:pt>
                <c:pt idx="15">
                  <c:v>3.5087719298245615E-3</c:v>
                </c:pt>
                <c:pt idx="16">
                  <c:v>0</c:v>
                </c:pt>
                <c:pt idx="17">
                  <c:v>3.5087719298245615E-3</c:v>
                </c:pt>
                <c:pt idx="18">
                  <c:v>3.5087719298245615E-3</c:v>
                </c:pt>
                <c:pt idx="19">
                  <c:v>5.6140350877192984E-2</c:v>
                </c:pt>
                <c:pt idx="20">
                  <c:v>1.4035087719298246E-2</c:v>
                </c:pt>
                <c:pt idx="21">
                  <c:v>3.5087719298245615E-3</c:v>
                </c:pt>
                <c:pt idx="22">
                  <c:v>3.5087719298245615E-3</c:v>
                </c:pt>
                <c:pt idx="23">
                  <c:v>0</c:v>
                </c:pt>
                <c:pt idx="24">
                  <c:v>0</c:v>
                </c:pt>
                <c:pt idx="25">
                  <c:v>0</c:v>
                </c:pt>
                <c:pt idx="26">
                  <c:v>0</c:v>
                </c:pt>
                <c:pt idx="27">
                  <c:v>7.0175438596491229E-3</c:v>
                </c:pt>
                <c:pt idx="28">
                  <c:v>0</c:v>
                </c:pt>
                <c:pt idx="29">
                  <c:v>0</c:v>
                </c:pt>
                <c:pt idx="30">
                  <c:v>0</c:v>
                </c:pt>
              </c:numCache>
            </c:numRef>
          </c:val>
          <c:extLst>
            <c:ext xmlns:c16="http://schemas.microsoft.com/office/drawing/2014/chart" uri="{C3380CC4-5D6E-409C-BE32-E72D297353CC}">
              <c16:uniqueId val="{00000000-18F7-4880-B366-F83CE494F354}"/>
            </c:ext>
          </c:extLst>
        </c:ser>
        <c:dLbls>
          <c:showLegendKey val="0"/>
          <c:showVal val="0"/>
          <c:showCatName val="0"/>
          <c:showSerName val="0"/>
          <c:showPercent val="0"/>
          <c:showBubbleSize val="0"/>
        </c:dLbls>
        <c:gapWidth val="150"/>
        <c:axId val="344289512"/>
        <c:axId val="344300488"/>
      </c:barChart>
      <c:lineChart>
        <c:grouping val="standard"/>
        <c:varyColors val="0"/>
        <c:ser>
          <c:idx val="2"/>
          <c:order val="1"/>
          <c:tx>
            <c:strRef>
              <c:f>Datos!$E$145</c:f>
              <c:strCache>
                <c:ptCount val="1"/>
                <c:pt idx="0">
                  <c:v>Participación acumulada</c:v>
                </c:pt>
              </c:strCache>
            </c:strRef>
          </c:tx>
          <c:spPr>
            <a:ln w="28575" cap="rnd">
              <a:solidFill>
                <a:schemeClr val="accent3"/>
              </a:solidFill>
              <a:round/>
            </a:ln>
            <a:effectLst/>
          </c:spPr>
          <c:marker>
            <c:symbol val="none"/>
          </c:marker>
          <c:cat>
            <c:numRef>
              <c:f>Datos!$B$146:$B$176</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Datos!$F$146:$F$176</c:f>
              <c:numCache>
                <c:formatCode>0.00%</c:formatCode>
                <c:ptCount val="31"/>
                <c:pt idx="0">
                  <c:v>0.18461538461538463</c:v>
                </c:pt>
                <c:pt idx="1">
                  <c:v>0.21153846153846154</c:v>
                </c:pt>
                <c:pt idx="2">
                  <c:v>0.21923076923076923</c:v>
                </c:pt>
                <c:pt idx="3">
                  <c:v>0.22307692307692309</c:v>
                </c:pt>
                <c:pt idx="4">
                  <c:v>0.23461538461538461</c:v>
                </c:pt>
                <c:pt idx="5">
                  <c:v>0.24230769230769231</c:v>
                </c:pt>
                <c:pt idx="6">
                  <c:v>0.25</c:v>
                </c:pt>
                <c:pt idx="7">
                  <c:v>0.25384615384615383</c:v>
                </c:pt>
                <c:pt idx="8">
                  <c:v>0.25384615384615383</c:v>
                </c:pt>
                <c:pt idx="9">
                  <c:v>0.25384615384615383</c:v>
                </c:pt>
                <c:pt idx="10">
                  <c:v>0.25384615384615383</c:v>
                </c:pt>
                <c:pt idx="11">
                  <c:v>0.25384615384615383</c:v>
                </c:pt>
                <c:pt idx="12">
                  <c:v>0.33846153846153848</c:v>
                </c:pt>
                <c:pt idx="13">
                  <c:v>0.35</c:v>
                </c:pt>
                <c:pt idx="14">
                  <c:v>0.35</c:v>
                </c:pt>
                <c:pt idx="15">
                  <c:v>0.35384615384615387</c:v>
                </c:pt>
                <c:pt idx="16">
                  <c:v>0.35384615384615387</c:v>
                </c:pt>
                <c:pt idx="17">
                  <c:v>0.3576923076923077</c:v>
                </c:pt>
                <c:pt idx="18">
                  <c:v>0.36153846153846153</c:v>
                </c:pt>
                <c:pt idx="19">
                  <c:v>0.42307692307692307</c:v>
                </c:pt>
                <c:pt idx="20">
                  <c:v>0.43846153846153846</c:v>
                </c:pt>
                <c:pt idx="21">
                  <c:v>0.44230769230769229</c:v>
                </c:pt>
                <c:pt idx="22">
                  <c:v>0.44615384615384618</c:v>
                </c:pt>
                <c:pt idx="23">
                  <c:v>0.44615384615384618</c:v>
                </c:pt>
                <c:pt idx="24">
                  <c:v>0.44615384615384618</c:v>
                </c:pt>
                <c:pt idx="25">
                  <c:v>0.44615384615384618</c:v>
                </c:pt>
                <c:pt idx="26">
                  <c:v>0.44615384615384618</c:v>
                </c:pt>
                <c:pt idx="27">
                  <c:v>0.45384615384615384</c:v>
                </c:pt>
                <c:pt idx="28">
                  <c:v>0.45384615384615384</c:v>
                </c:pt>
                <c:pt idx="29">
                  <c:v>0.45384615384615384</c:v>
                </c:pt>
                <c:pt idx="30">
                  <c:v>0.45384615384615384</c:v>
                </c:pt>
              </c:numCache>
            </c:numRef>
          </c:val>
          <c:smooth val="0"/>
          <c:extLst>
            <c:ext xmlns:c16="http://schemas.microsoft.com/office/drawing/2014/chart" uri="{C3380CC4-5D6E-409C-BE32-E72D297353CC}">
              <c16:uniqueId val="{00000001-18F7-4880-B366-F83CE494F354}"/>
            </c:ext>
          </c:extLst>
        </c:ser>
        <c:dLbls>
          <c:showLegendKey val="0"/>
          <c:showVal val="0"/>
          <c:showCatName val="0"/>
          <c:showSerName val="0"/>
          <c:showPercent val="0"/>
          <c:showBubbleSize val="0"/>
        </c:dLbls>
        <c:marker val="1"/>
        <c:smooth val="0"/>
        <c:axId val="344300880"/>
        <c:axId val="344299704"/>
      </c:lineChart>
      <c:dateAx>
        <c:axId val="344289512"/>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488"/>
        <c:crosses val="autoZero"/>
        <c:auto val="1"/>
        <c:lblOffset val="100"/>
        <c:baseTimeUnit val="days"/>
      </c:dateAx>
      <c:valAx>
        <c:axId val="344300488"/>
        <c:scaling>
          <c:orientation val="minMax"/>
          <c:max val="0.600000000000000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289512"/>
        <c:crosses val="autoZero"/>
        <c:crossBetween val="between"/>
      </c:valAx>
      <c:valAx>
        <c:axId val="344299704"/>
        <c:scaling>
          <c:orientation val="minMax"/>
          <c:max val="0.6000000000000000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880"/>
        <c:crosses val="max"/>
        <c:crossBetween val="between"/>
      </c:valAx>
      <c:dateAx>
        <c:axId val="344300880"/>
        <c:scaling>
          <c:orientation val="minMax"/>
        </c:scaling>
        <c:delete val="1"/>
        <c:axPos val="b"/>
        <c:numFmt formatCode="[$-C0A]d\-mmm;@" sourceLinked="1"/>
        <c:majorTickMark val="out"/>
        <c:minorTickMark val="none"/>
        <c:tickLblPos val="nextTo"/>
        <c:crossAx val="344299704"/>
        <c:crosses val="autoZero"/>
        <c:auto val="1"/>
        <c:lblOffset val="100"/>
        <c:baseTimeUnit val="days"/>
      </c:dateAx>
      <c:spPr>
        <a:noFill/>
        <a:ln>
          <a:noFill/>
        </a:ln>
        <a:effectLst/>
      </c:spPr>
    </c:plotArea>
    <c:legend>
      <c:legendPos val="r"/>
      <c:layout>
        <c:manualLayout>
          <c:xMode val="edge"/>
          <c:yMode val="edge"/>
          <c:x val="0.18491820316236654"/>
          <c:y val="9.5499673374141433E-2"/>
          <c:w val="0.60134123604395151"/>
          <c:h val="0.127493453904277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29. Elixín este programa pola súa relación cos meus obxectivos profesionais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Datos!$K$192</c:f>
              <c:strCache>
                <c:ptCount val="1"/>
                <c:pt idx="0">
                  <c:v>Pregunta 29. Elixín este programa pola súa relación cos meus obxectivos profesionais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425-42AA-8DBF-644B6883BD0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425-42AA-8DBF-644B6883BD03}"/>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425-42AA-8DBF-644B6883BD0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Datos!$K$159:$K$161</c:f>
              <c:strCache>
                <c:ptCount val="3"/>
                <c:pt idx="0">
                  <c:v>Si</c:v>
                </c:pt>
                <c:pt idx="1">
                  <c:v>Non</c:v>
                </c:pt>
                <c:pt idx="2">
                  <c:v>N/A</c:v>
                </c:pt>
              </c:strCache>
            </c:strRef>
          </c:cat>
          <c:val>
            <c:numRef>
              <c:f>Datos!$L$193:$L$195</c:f>
              <c:numCache>
                <c:formatCode>0.0%</c:formatCode>
                <c:ptCount val="3"/>
                <c:pt idx="0">
                  <c:v>0.69491525423728817</c:v>
                </c:pt>
                <c:pt idx="1">
                  <c:v>0.22033898305084745</c:v>
                </c:pt>
                <c:pt idx="2">
                  <c:v>8.4745762711864403E-2</c:v>
                </c:pt>
              </c:numCache>
            </c:numRef>
          </c:val>
          <c:extLst>
            <c:ext xmlns:c16="http://schemas.microsoft.com/office/drawing/2014/chart" uri="{C3380CC4-5D6E-409C-BE32-E72D297353CC}">
              <c16:uniqueId val="{00000006-D425-42AA-8DBF-644B6883BD0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11. Facilitouse información sobre saídas profesionais tras o doutoramento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Datos!$K$177</c:f>
              <c:strCache>
                <c:ptCount val="1"/>
                <c:pt idx="0">
                  <c:v>Pregunta 11. Facilitouse información sobre saídas profesionais tras o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9E2-4D9C-95EB-655A045C51D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9E2-4D9C-95EB-655A045C51D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9E2-4D9C-95EB-655A045C51D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Datos!$L$178:$L$180</c:f>
              <c:numCache>
                <c:formatCode>0.0%</c:formatCode>
                <c:ptCount val="3"/>
                <c:pt idx="0">
                  <c:v>0.1864406779661017</c:v>
                </c:pt>
                <c:pt idx="1">
                  <c:v>0.68644067796610164</c:v>
                </c:pt>
                <c:pt idx="2">
                  <c:v>0.1271186440677966</c:v>
                </c:pt>
              </c:numCache>
            </c:numRef>
          </c:val>
          <c:extLst>
            <c:ext xmlns:c16="http://schemas.microsoft.com/office/drawing/2014/chart" uri="{C3380CC4-5D6E-409C-BE32-E72D297353CC}">
              <c16:uniqueId val="{00000006-D9E2-4D9C-95EB-655A045C51D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13. Coñezo os trámites administrativos que debo seguir antes de defender a miña tese</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Datos!$K$182</c:f>
              <c:strCache>
                <c:ptCount val="1"/>
                <c:pt idx="0">
                  <c:v>Pregunta 13. Coñezo os trámites administrativos que debo seguir antes de defender a miña tese</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3403-455B-8E70-6CB8D7A5D9B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3403-455B-8E70-6CB8D7A5D9B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3403-455B-8E70-6CB8D7A5D9B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Datos!$L$183:$L$185</c:f>
              <c:numCache>
                <c:formatCode>0.0%</c:formatCode>
                <c:ptCount val="3"/>
                <c:pt idx="0">
                  <c:v>0.46610169491525422</c:v>
                </c:pt>
                <c:pt idx="1">
                  <c:v>0.47457627118644069</c:v>
                </c:pt>
                <c:pt idx="2">
                  <c:v>5.9322033898305086E-2</c:v>
                </c:pt>
              </c:numCache>
            </c:numRef>
          </c:val>
          <c:extLst>
            <c:ext xmlns:c16="http://schemas.microsoft.com/office/drawing/2014/chart" uri="{C3380CC4-5D6E-409C-BE32-E72D297353CC}">
              <c16:uniqueId val="{00000006-3403-455B-8E70-6CB8D7A5D9B6}"/>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20. O profesorado do programa fomenta a crítica científica e maila actividade investigadora</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Datos!$K$187</c:f>
              <c:strCache>
                <c:ptCount val="1"/>
                <c:pt idx="0">
                  <c:v>Pregunta 20. O profesorado do programa fomenta a crítica científica e maila actividade investigadora</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159-4DF1-BBF6-7C5A61F4137F}"/>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159-4DF1-BBF6-7C5A61F4137F}"/>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159-4DF1-BBF6-7C5A61F4137F}"/>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Datos!$L$188:$L$190</c:f>
              <c:numCache>
                <c:formatCode>0.0%</c:formatCode>
                <c:ptCount val="3"/>
                <c:pt idx="0">
                  <c:v>0.66949152542372881</c:v>
                </c:pt>
                <c:pt idx="1">
                  <c:v>0.11864406779661017</c:v>
                </c:pt>
                <c:pt idx="2">
                  <c:v>0.21186440677966101</c:v>
                </c:pt>
              </c:numCache>
            </c:numRef>
          </c:val>
          <c:extLst>
            <c:ext xmlns:c16="http://schemas.microsoft.com/office/drawing/2014/chart" uri="{C3380CC4-5D6E-409C-BE32-E72D297353CC}">
              <c16:uniqueId val="{00000006-D159-4DF1-BBF6-7C5A61F4137F}"/>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30. O programa abriume novas perspectivas cara á miña inserción laboral</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Datos!$K$197</c:f>
              <c:strCache>
                <c:ptCount val="1"/>
                <c:pt idx="0">
                  <c:v>Pregunta 30. O programa abriume novas perspectivas cara á miña inserción laboral</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A113-4738-8E9A-33681A1B7A9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A113-4738-8E9A-33681A1B7A9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A113-4738-8E9A-33681A1B7A9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Datos!$L$198:$L$200</c:f>
              <c:numCache>
                <c:formatCode>0.0%</c:formatCode>
                <c:ptCount val="3"/>
                <c:pt idx="0">
                  <c:v>0.48305084745762711</c:v>
                </c:pt>
                <c:pt idx="1">
                  <c:v>0.32203389830508472</c:v>
                </c:pt>
                <c:pt idx="2">
                  <c:v>0.19491525423728814</c:v>
                </c:pt>
              </c:numCache>
            </c:numRef>
          </c:val>
          <c:extLst>
            <c:ext xmlns:c16="http://schemas.microsoft.com/office/drawing/2014/chart" uri="{C3380CC4-5D6E-409C-BE32-E72D297353CC}">
              <c16:uniqueId val="{00000006-A113-4738-8E9A-33681A1B7A9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31. O meu esforzo e dedicación foron suficientes para a miña investigación</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Datos!$K$202</c:f>
              <c:strCache>
                <c:ptCount val="1"/>
                <c:pt idx="0">
                  <c:v>Pregunta 31. O meu esforzo e dedicación foron suficientes para a miña investigación</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6DF3-46D1-B4C3-E62FC1D81148}"/>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6DF3-46D1-B4C3-E62FC1D81148}"/>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6DF3-46D1-B4C3-E62FC1D8114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Datos!$L$203:$L$205</c:f>
              <c:numCache>
                <c:formatCode>0.0%</c:formatCode>
                <c:ptCount val="3"/>
                <c:pt idx="0">
                  <c:v>0.68644067796610164</c:v>
                </c:pt>
                <c:pt idx="1">
                  <c:v>0.1271186440677966</c:v>
                </c:pt>
                <c:pt idx="2">
                  <c:v>0.1864406779661017</c:v>
                </c:pt>
              </c:numCache>
            </c:numRef>
          </c:val>
          <c:extLst>
            <c:ext xmlns:c16="http://schemas.microsoft.com/office/drawing/2014/chart" uri="{C3380CC4-5D6E-409C-BE32-E72D297353CC}">
              <c16:uniqueId val="{00000006-6DF3-46D1-B4C3-E62FC1D8114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33. Coa información da que dispoño nestes momentos, volvería  elixir este programa para realizar estudos de doutoramento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Datos!$K$207</c:f>
              <c:strCache>
                <c:ptCount val="1"/>
                <c:pt idx="0">
                  <c:v>Pregunta 33. Coa información da que dispoño nestes momentos, volvería  elixir este programa para realizar estudos de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B5A-4DF3-BB17-5BAA9148CA50}"/>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B5A-4DF3-BB17-5BAA9148CA50}"/>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B5A-4DF3-BB17-5BAA9148CA5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Datos!$L$208:$L$210</c:f>
              <c:numCache>
                <c:formatCode>0.0%</c:formatCode>
                <c:ptCount val="3"/>
                <c:pt idx="0">
                  <c:v>0.66949152542372881</c:v>
                </c:pt>
                <c:pt idx="1">
                  <c:v>0.16101694915254236</c:v>
                </c:pt>
                <c:pt idx="2">
                  <c:v>0.16949152542372881</c:v>
                </c:pt>
              </c:numCache>
            </c:numRef>
          </c:val>
          <c:extLst>
            <c:ext xmlns:c16="http://schemas.microsoft.com/office/drawing/2014/chart" uri="{C3380CC4-5D6E-409C-BE32-E72D297353CC}">
              <c16:uniqueId val="{00000006-2B5A-4DF3-BB17-5BAA9148CA5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6358553006958E-2"/>
          <c:y val="5.4502968439322681E-2"/>
          <c:w val="0.88888006390505525"/>
          <c:h val="0.77131965546560188"/>
        </c:manualLayout>
      </c:layout>
      <c:barChart>
        <c:barDir val="col"/>
        <c:grouping val="clustered"/>
        <c:varyColors val="0"/>
        <c:ser>
          <c:idx val="1"/>
          <c:order val="0"/>
          <c:tx>
            <c:v>Respostas Universidade Vigo</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Resumo!$S$13:$AT$13</c:f>
              <c:strCache>
                <c:ptCount val="28"/>
                <c:pt idx="0">
                  <c:v>6
Información pública DO pd</c:v>
                </c:pt>
                <c:pt idx="1">
                  <c:v>7
Modalidades de presentación da tese</c:v>
                </c:pt>
                <c:pt idx="2">
                  <c:v>8
Mención internacional</c:v>
                </c:pt>
                <c:pt idx="3">
                  <c:v>9
Bolsas/contratos</c:v>
                </c:pt>
                <c:pt idx="4">
                  <c:v>10
Bolsas/contratos para postdoutorais</c:v>
                </c:pt>
                <c:pt idx="5">
                  <c:v>11
Saídas profesionais</c:v>
                </c:pt>
                <c:pt idx="6">
                  <c:v>12
Renovación da matrícula</c:v>
                </c:pt>
                <c:pt idx="7">
                  <c:v>13
Trámites defensa da tese</c:v>
                </c:pt>
                <c:pt idx="8">
                  <c:v>14
Documentos  actividades formativas</c:v>
                </c:pt>
                <c:pt idx="9">
                  <c:v>15
Xestión do PI</c:v>
                </c:pt>
                <c:pt idx="10">
                  <c:v>16
Avaliacións anuais</c:v>
                </c:pt>
                <c:pt idx="11">
                  <c:v>17
Coordinador/a do PD</c:v>
                </c:pt>
                <c:pt idx="12">
                  <c:v>18
Titor/a</c:v>
                </c:pt>
                <c:pt idx="13">
                  <c:v>19
Dirección da tese</c:v>
                </c:pt>
                <c:pt idx="14">
                  <c:v>20
Profesorado do PD</c:v>
                </c:pt>
                <c:pt idx="15">
                  <c:v>21
PAS do centro</c:v>
                </c:pt>
                <c:pt idx="16">
                  <c:v>22
Sección de Posgrao</c:v>
                </c:pt>
                <c:pt idx="17">
                  <c:v>23
EIDO</c:v>
                </c:pt>
                <c:pt idx="18">
                  <c:v>24
Medios materiais</c:v>
                </c:pt>
                <c:pt idx="19">
                  <c:v>25
Espazos de traballo</c:v>
                </c:pt>
                <c:pt idx="20">
                  <c:v>26
Tema da tese</c:v>
                </c:pt>
                <c:pt idx="21">
                  <c:v>27
Coñecementos</c:v>
                </c:pt>
                <c:pt idx="22">
                  <c:v>28
Oferta formativa</c:v>
                </c:pt>
                <c:pt idx="23">
                  <c:v>29
Relación cos obxectivos profesionais</c:v>
                </c:pt>
                <c:pt idx="24">
                  <c:v>30
Novas perspectivas</c:v>
                </c:pt>
                <c:pt idx="25">
                  <c:v>31
Esforzo e dedicación</c:v>
                </c:pt>
                <c:pt idx="26">
                  <c:v>32
Satisfacción xeral co PD</c:v>
                </c:pt>
                <c:pt idx="27">
                  <c:v>33
Volvería elixir o PD</c:v>
                </c:pt>
              </c:strCache>
            </c:strRef>
          </c:cat>
          <c:val>
            <c:numRef>
              <c:f>Resumo!$S$52:$AT$52</c:f>
              <c:numCache>
                <c:formatCode>0.00</c:formatCode>
                <c:ptCount val="28"/>
                <c:pt idx="0">
                  <c:v>3.7807017543859649</c:v>
                </c:pt>
                <c:pt idx="1">
                  <c:v>3.6160714285714284</c:v>
                </c:pt>
                <c:pt idx="2">
                  <c:v>3.6203703703703702</c:v>
                </c:pt>
                <c:pt idx="3">
                  <c:v>3.6296296296296298</c:v>
                </c:pt>
                <c:pt idx="4">
                  <c:v>2.4054054054054053</c:v>
                </c:pt>
                <c:pt idx="5">
                  <c:v>1.854368932038835</c:v>
                </c:pt>
                <c:pt idx="6">
                  <c:v>4.3157894736842106</c:v>
                </c:pt>
                <c:pt idx="7">
                  <c:v>2.9819819819819822</c:v>
                </c:pt>
                <c:pt idx="8">
                  <c:v>3.7837837837837838</c:v>
                </c:pt>
                <c:pt idx="9">
                  <c:v>4</c:v>
                </c:pt>
                <c:pt idx="10">
                  <c:v>4.0884955752212386</c:v>
                </c:pt>
                <c:pt idx="11">
                  <c:v>4.2336448598130838</c:v>
                </c:pt>
                <c:pt idx="12">
                  <c:v>4.4854368932038833</c:v>
                </c:pt>
                <c:pt idx="13">
                  <c:v>4.5277777777777777</c:v>
                </c:pt>
                <c:pt idx="14">
                  <c:v>4.397849462365591</c:v>
                </c:pt>
                <c:pt idx="15">
                  <c:v>4.0803571428571432</c:v>
                </c:pt>
                <c:pt idx="16">
                  <c:v>3.7943925233644862</c:v>
                </c:pt>
                <c:pt idx="17">
                  <c:v>3.6593406593406592</c:v>
                </c:pt>
                <c:pt idx="18">
                  <c:v>4.0392156862745097</c:v>
                </c:pt>
                <c:pt idx="19">
                  <c:v>4.1702127659574471</c:v>
                </c:pt>
                <c:pt idx="20">
                  <c:v>4.2972972972972974</c:v>
                </c:pt>
                <c:pt idx="21">
                  <c:v>4.209090909090909</c:v>
                </c:pt>
                <c:pt idx="22">
                  <c:v>3.5094339622641511</c:v>
                </c:pt>
                <c:pt idx="23">
                  <c:v>4.0370370370370372</c:v>
                </c:pt>
                <c:pt idx="24">
                  <c:v>3.4</c:v>
                </c:pt>
                <c:pt idx="25">
                  <c:v>4.375</c:v>
                </c:pt>
                <c:pt idx="26">
                  <c:v>3.9210526315789473</c:v>
                </c:pt>
                <c:pt idx="27">
                  <c:v>4.2244897959183669</c:v>
                </c:pt>
              </c:numCache>
            </c:numRef>
          </c:val>
          <c:extLst>
            <c:ext xmlns:c16="http://schemas.microsoft.com/office/drawing/2014/chart" uri="{C3380CC4-5D6E-409C-BE32-E72D297353CC}">
              <c16:uniqueId val="{00000000-4F5B-4FE6-BCC8-1E6C47B27660}"/>
            </c:ext>
          </c:extLst>
        </c:ser>
        <c:dLbls>
          <c:showLegendKey val="0"/>
          <c:showVal val="0"/>
          <c:showCatName val="0"/>
          <c:showSerName val="0"/>
          <c:showPercent val="0"/>
          <c:showBubbleSize val="0"/>
        </c:dLbls>
        <c:gapWidth val="219"/>
        <c:overlap val="-27"/>
        <c:axId val="409031496"/>
        <c:axId val="409032672"/>
        <c:extLst/>
      </c:barChart>
      <c:catAx>
        <c:axId val="409031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409032672"/>
        <c:crosses val="autoZero"/>
        <c:auto val="1"/>
        <c:lblAlgn val="ctr"/>
        <c:lblOffset val="100"/>
        <c:noMultiLvlLbl val="0"/>
      </c:catAx>
      <c:valAx>
        <c:axId val="4090326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Índice de satisfacción por pregunta</a:t>
                </a:r>
              </a:p>
            </c:rich>
          </c:tx>
          <c:layout>
            <c:manualLayout>
              <c:xMode val="edge"/>
              <c:yMode val="edge"/>
              <c:x val="0.31060426262394397"/>
              <c:y val="2.6063657535765776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409031496"/>
        <c:crosses val="autoZero"/>
        <c:crossBetween val="between"/>
        <c:majorUnit val="1"/>
      </c:valAx>
      <c:spPr>
        <a:noFill/>
        <a:ln>
          <a:noFill/>
        </a:ln>
        <a:effectLst/>
      </c:spPr>
    </c:plotArea>
    <c:legend>
      <c:legendPos val="r"/>
      <c:layout>
        <c:manualLayout>
          <c:xMode val="edge"/>
          <c:yMode val="edge"/>
          <c:x val="0.31451363688234624"/>
          <c:y val="0.8747585269960827"/>
          <c:w val="0.27717916238731033"/>
          <c:h val="8.921933392703626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442714611814"/>
          <c:y val="0.15133926522739516"/>
          <c:w val="0.77512990843571261"/>
          <c:h val="0.66668562641075468"/>
        </c:manualLayout>
      </c:layout>
      <c:barChart>
        <c:barDir val="col"/>
        <c:grouping val="clustered"/>
        <c:varyColors val="0"/>
        <c:ser>
          <c:idx val="1"/>
          <c:order val="0"/>
          <c:tx>
            <c:strRef>
              <c:f>Resumo!$G$11</c:f>
              <c:strCache>
                <c:ptCount val="1"/>
                <c:pt idx="0">
                  <c:v>Resultados de participación</c:v>
                </c:pt>
              </c:strCache>
            </c:strRef>
          </c:tx>
          <c:spPr>
            <a:solidFill>
              <a:schemeClr val="accent1">
                <a:lumMod val="40000"/>
                <a:lumOff val="60000"/>
              </a:schemeClr>
            </a:solidFill>
            <a:ln>
              <a:solidFill>
                <a:srgbClr val="007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Resumo!$J$13:$M$13</c:f>
              <c:strCache>
                <c:ptCount val="4"/>
                <c:pt idx="0">
                  <c:v>2015/16</c:v>
                </c:pt>
                <c:pt idx="1">
                  <c:v>2016/17</c:v>
                </c:pt>
                <c:pt idx="2">
                  <c:v>2017/18</c:v>
                </c:pt>
                <c:pt idx="3">
                  <c:v>2018/19</c:v>
                </c:pt>
              </c:strCache>
            </c:strRef>
          </c:cat>
          <c:val>
            <c:numRef>
              <c:f>(Resumo!$D$52:$F$52,Resumo!$I$52)</c:f>
              <c:numCache>
                <c:formatCode>0.00%</c:formatCode>
                <c:ptCount val="4"/>
                <c:pt idx="0">
                  <c:v>0.44126984126984126</c:v>
                </c:pt>
                <c:pt idx="1">
                  <c:v>0.4732142857142857</c:v>
                </c:pt>
                <c:pt idx="2">
                  <c:v>0.42574257425742573</c:v>
                </c:pt>
                <c:pt idx="3">
                  <c:v>0.45384615384615384</c:v>
                </c:pt>
              </c:numCache>
            </c:numRef>
          </c:val>
          <c:extLst>
            <c:ext xmlns:c16="http://schemas.microsoft.com/office/drawing/2014/chart" uri="{C3380CC4-5D6E-409C-BE32-E72D297353CC}">
              <c16:uniqueId val="{00000000-BA8E-49AD-9084-FE9C948B7C00}"/>
            </c:ext>
          </c:extLst>
        </c:ser>
        <c:dLbls>
          <c:showLegendKey val="0"/>
          <c:showVal val="0"/>
          <c:showCatName val="0"/>
          <c:showSerName val="0"/>
          <c:showPercent val="0"/>
          <c:showBubbleSize val="0"/>
        </c:dLbls>
        <c:gapWidth val="219"/>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 val="autoZero"/>
        <c:auto val="1"/>
        <c:lblAlgn val="ctr"/>
        <c:lblOffset val="100"/>
        <c:noMultiLvlLbl val="0"/>
      </c:catAx>
      <c:valAx>
        <c:axId val="344467272"/>
        <c:scaling>
          <c:orientation val="minMax"/>
          <c:max val="0.75000000000000011"/>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participación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0.25"/>
      </c:valAx>
      <c:spPr>
        <a:noFill/>
        <a:ln>
          <a:noFill/>
        </a:ln>
        <a:effectLst/>
      </c:spPr>
    </c:plotArea>
    <c:legend>
      <c:legendPos val="r"/>
      <c:layout>
        <c:manualLayout>
          <c:xMode val="edge"/>
          <c:yMode val="edge"/>
          <c:x val="0.26578122034419965"/>
          <c:y val="0.89117373754331397"/>
          <c:w val="0.28491574546667009"/>
          <c:h val="4.431789565762907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396634244248"/>
          <c:y val="0.15695004660902753"/>
          <c:w val="0.74521784776902888"/>
          <c:h val="0.66668562641075468"/>
        </c:manualLayout>
      </c:layout>
      <c:barChart>
        <c:barDir val="col"/>
        <c:grouping val="clustered"/>
        <c:varyColors val="0"/>
        <c:ser>
          <c:idx val="1"/>
          <c:order val="0"/>
          <c:tx>
            <c:strRef>
              <c:f>Resumo!$W$11</c:f>
              <c:strCache>
                <c:ptCount val="1"/>
                <c:pt idx="0">
                  <c:v>Resultados de satisfacción</c:v>
                </c:pt>
              </c:strCache>
            </c:strRef>
          </c:tx>
          <c:spPr>
            <a:solidFill>
              <a:schemeClr val="accent1">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[1]Resumo!$J$13:$M$13</c:f>
              <c:strCache>
                <c:ptCount val="4"/>
                <c:pt idx="0">
                  <c:v>2015/16</c:v>
                </c:pt>
                <c:pt idx="1">
                  <c:v>2016/17</c:v>
                </c:pt>
                <c:pt idx="2">
                  <c:v>2017/18</c:v>
                </c:pt>
                <c:pt idx="3">
                  <c:v>2018/19</c:v>
                </c:pt>
              </c:strCache>
            </c:strRef>
          </c:cat>
          <c:val>
            <c:numRef>
              <c:f>Resumo!$J$52:$M$52</c:f>
              <c:numCache>
                <c:formatCode>0.00</c:formatCode>
                <c:ptCount val="4"/>
                <c:pt idx="0">
                  <c:v>3.49</c:v>
                </c:pt>
                <c:pt idx="1">
                  <c:v>3.4947771710347668</c:v>
                </c:pt>
                <c:pt idx="2">
                  <c:v>3.76</c:v>
                </c:pt>
                <c:pt idx="3">
                  <c:v>3.8509781498546984</c:v>
                </c:pt>
              </c:numCache>
            </c:numRef>
          </c:val>
          <c:extLst>
            <c:ext xmlns:c16="http://schemas.microsoft.com/office/drawing/2014/chart" uri="{C3380CC4-5D6E-409C-BE32-E72D297353CC}">
              <c16:uniqueId val="{00000000-F403-442C-A3A4-82FCA7A6C785}"/>
            </c:ext>
          </c:extLst>
        </c:ser>
        <c:dLbls>
          <c:showLegendKey val="0"/>
          <c:showVal val="0"/>
          <c:showCatName val="0"/>
          <c:showSerName val="0"/>
          <c:showPercent val="0"/>
          <c:showBubbleSize val="0"/>
        </c:dLbls>
        <c:gapWidth val="219"/>
        <c:overlap val="-27"/>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satisfacción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ayout>
        <c:manualLayout>
          <c:xMode val="edge"/>
          <c:yMode val="edge"/>
          <c:x val="0.22667623899953682"/>
          <c:y val="0.86686046597246469"/>
          <c:w val="0.55798824424230387"/>
          <c:h val="8.92193339270362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latin typeface="Arial" panose="020B0604020202020204" pitchFamily="34" charset="0"/>
                <a:cs typeface="Arial" panose="020B0604020202020204" pitchFamily="34" charset="0"/>
              </a:rPr>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8.1343832463341745E-2"/>
          <c:y val="0.12715074409511654"/>
          <c:w val="0.84150130470908424"/>
          <c:h val="0.65370493925100404"/>
        </c:manualLayout>
      </c:layout>
      <c:barChart>
        <c:barDir val="col"/>
        <c:grouping val="clustered"/>
        <c:varyColors val="0"/>
        <c:ser>
          <c:idx val="0"/>
          <c:order val="0"/>
          <c:tx>
            <c:strRef>
              <c:f>Datos!$G$154</c:f>
              <c:strCache>
                <c:ptCount val="1"/>
                <c:pt idx="0">
                  <c:v>Nacionalidade</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Datos!$G$155:$G$167</c:f>
              <c:strCache>
                <c:ptCount val="13"/>
                <c:pt idx="0">
                  <c:v>Española</c:v>
                </c:pt>
                <c:pt idx="1">
                  <c:v>Portuguesa</c:v>
                </c:pt>
                <c:pt idx="2">
                  <c:v>Ecuatoriana</c:v>
                </c:pt>
                <c:pt idx="3">
                  <c:v>Colombiana</c:v>
                </c:pt>
                <c:pt idx="4">
                  <c:v>Cubana</c:v>
                </c:pt>
                <c:pt idx="5">
                  <c:v>Mexicana</c:v>
                </c:pt>
                <c:pt idx="6">
                  <c:v>Brasileira</c:v>
                </c:pt>
                <c:pt idx="7">
                  <c:v>Italiana</c:v>
                </c:pt>
                <c:pt idx="8">
                  <c:v>Exipcia</c:v>
                </c:pt>
                <c:pt idx="9">
                  <c:v>Peruana</c:v>
                </c:pt>
                <c:pt idx="10">
                  <c:v>Alemá</c:v>
                </c:pt>
                <c:pt idx="11">
                  <c:v>Mexicana</c:v>
                </c:pt>
                <c:pt idx="12">
                  <c:v>NS/NC</c:v>
                </c:pt>
              </c:strCache>
            </c:strRef>
          </c:cat>
          <c:val>
            <c:numRef>
              <c:f>Datos!$H$155:$H$167</c:f>
              <c:numCache>
                <c:formatCode>0.0%</c:formatCode>
                <c:ptCount val="13"/>
                <c:pt idx="0">
                  <c:v>0.73728813559322037</c:v>
                </c:pt>
                <c:pt idx="1">
                  <c:v>0.13559322033898305</c:v>
                </c:pt>
                <c:pt idx="2">
                  <c:v>8.4745762711864406E-3</c:v>
                </c:pt>
                <c:pt idx="3">
                  <c:v>8.4745762711864406E-3</c:v>
                </c:pt>
                <c:pt idx="4">
                  <c:v>8.4745762711864406E-3</c:v>
                </c:pt>
                <c:pt idx="5">
                  <c:v>8.4745762711864406E-3</c:v>
                </c:pt>
                <c:pt idx="6">
                  <c:v>0</c:v>
                </c:pt>
                <c:pt idx="7">
                  <c:v>8.4745762711864406E-3</c:v>
                </c:pt>
                <c:pt idx="8">
                  <c:v>8.4745762711864406E-3</c:v>
                </c:pt>
                <c:pt idx="9">
                  <c:v>8.4745762711864406E-3</c:v>
                </c:pt>
                <c:pt idx="10">
                  <c:v>8.4745762711864406E-3</c:v>
                </c:pt>
                <c:pt idx="11">
                  <c:v>8.4745762711864406E-3</c:v>
                </c:pt>
                <c:pt idx="12">
                  <c:v>5.9322033898305086E-2</c:v>
                </c:pt>
              </c:numCache>
            </c:numRef>
          </c:val>
          <c:extLst>
            <c:ext xmlns:c16="http://schemas.microsoft.com/office/drawing/2014/chart" uri="{C3380CC4-5D6E-409C-BE32-E72D297353CC}">
              <c16:uniqueId val="{00000000-B680-4532-904B-2A25CCC61ABE}"/>
            </c:ext>
          </c:extLst>
        </c:ser>
        <c:dLbls>
          <c:showLegendKey val="0"/>
          <c:showVal val="0"/>
          <c:showCatName val="0"/>
          <c:showSerName val="0"/>
          <c:showPercent val="0"/>
          <c:showBubbleSize val="0"/>
        </c:dLbls>
        <c:gapWidth val="150"/>
        <c:axId val="344302056"/>
        <c:axId val="340890248"/>
      </c:barChart>
      <c:catAx>
        <c:axId val="34430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248"/>
        <c:crosses val="autoZero"/>
        <c:auto val="1"/>
        <c:lblAlgn val="ctr"/>
        <c:lblOffset val="100"/>
        <c:noMultiLvlLbl val="0"/>
      </c:catAx>
      <c:valAx>
        <c:axId val="340890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2056"/>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Universidade</a:t>
            </a:r>
            <a:r>
              <a:rPr lang="gl-ES" b="1" baseline="0">
                <a:latin typeface="Arial" panose="020B0604020202020204" pitchFamily="34" charset="0"/>
                <a:cs typeface="Arial" panose="020B0604020202020204" pitchFamily="34" charset="0"/>
              </a:rPr>
              <a:t> de procedencia</a:t>
            </a:r>
            <a:endParaRPr lang="gl-ES"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0196728697369029"/>
          <c:y val="0.14308576906716991"/>
          <c:w val="0.82619841377981518"/>
          <c:h val="0.57655219289184034"/>
        </c:manualLayout>
      </c:layout>
      <c:barChart>
        <c:barDir val="col"/>
        <c:grouping val="clustered"/>
        <c:varyColors val="0"/>
        <c:ser>
          <c:idx val="0"/>
          <c:order val="0"/>
          <c:tx>
            <c:strRef>
              <c:f>Datos!$I$154</c:f>
              <c:strCache>
                <c:ptCount val="1"/>
                <c:pt idx="0">
                  <c:v>Universidade de procedencia</c:v>
                </c:pt>
              </c:strCache>
            </c:strRef>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Datos!$I$155:$I$164</c:f>
              <c:strCache>
                <c:ptCount val="10"/>
                <c:pt idx="0">
                  <c:v>UVigo</c:v>
                </c:pt>
                <c:pt idx="1">
                  <c:v>USC</c:v>
                </c:pt>
                <c:pt idx="2">
                  <c:v>UdC</c:v>
                </c:pt>
                <c:pt idx="3">
                  <c:v>Resto de España</c:v>
                </c:pt>
                <c:pt idx="4">
                  <c:v>Portugal</c:v>
                </c:pt>
                <c:pt idx="5">
                  <c:v>Europa</c:v>
                </c:pt>
                <c:pt idx="6">
                  <c:v>América</c:v>
                </c:pt>
                <c:pt idx="7">
                  <c:v>África</c:v>
                </c:pt>
                <c:pt idx="8">
                  <c:v>Asia</c:v>
                </c:pt>
                <c:pt idx="9">
                  <c:v>NS/NC</c:v>
                </c:pt>
              </c:strCache>
            </c:strRef>
          </c:cat>
          <c:val>
            <c:numRef>
              <c:f>Datos!$J$155:$J$164</c:f>
              <c:numCache>
                <c:formatCode>0.0%</c:formatCode>
                <c:ptCount val="10"/>
                <c:pt idx="0">
                  <c:v>0.52542372881355937</c:v>
                </c:pt>
                <c:pt idx="1">
                  <c:v>8.4745762711864403E-2</c:v>
                </c:pt>
                <c:pt idx="2">
                  <c:v>8.4745762711864406E-3</c:v>
                </c:pt>
                <c:pt idx="3">
                  <c:v>0.1271186440677966</c:v>
                </c:pt>
                <c:pt idx="4">
                  <c:v>0.11016949152542373</c:v>
                </c:pt>
                <c:pt idx="5">
                  <c:v>8.4745762711864406E-3</c:v>
                </c:pt>
                <c:pt idx="6">
                  <c:v>4.2372881355932202E-2</c:v>
                </c:pt>
                <c:pt idx="7">
                  <c:v>8.4745762711864406E-3</c:v>
                </c:pt>
                <c:pt idx="8">
                  <c:v>8.4745762711864406E-3</c:v>
                </c:pt>
                <c:pt idx="9">
                  <c:v>7.6271186440677971E-2</c:v>
                </c:pt>
              </c:numCache>
            </c:numRef>
          </c:val>
          <c:extLst>
            <c:ext xmlns:c16="http://schemas.microsoft.com/office/drawing/2014/chart" uri="{C3380CC4-5D6E-409C-BE32-E72D297353CC}">
              <c16:uniqueId val="{00000000-E728-404C-A02F-01F0CB17BC68}"/>
            </c:ext>
          </c:extLst>
        </c:ser>
        <c:dLbls>
          <c:showLegendKey val="0"/>
          <c:showVal val="0"/>
          <c:showCatName val="0"/>
          <c:showSerName val="0"/>
          <c:showPercent val="0"/>
          <c:showBubbleSize val="0"/>
        </c:dLbls>
        <c:gapWidth val="150"/>
        <c:axId val="340890640"/>
        <c:axId val="340892600"/>
      </c:barChart>
      <c:catAx>
        <c:axId val="340890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2600"/>
        <c:crosses val="autoZero"/>
        <c:auto val="1"/>
        <c:lblAlgn val="ctr"/>
        <c:lblOffset val="100"/>
        <c:noMultiLvlLbl val="0"/>
      </c:catAx>
      <c:valAx>
        <c:axId val="340892600"/>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640"/>
        <c:crosses val="autoZero"/>
        <c:crossBetween val="between"/>
        <c:majorUnit val="0.1"/>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tx>
            <c:strRef>
              <c:f>Datos!$K$154</c:f>
              <c:strCache>
                <c:ptCount val="1"/>
                <c:pt idx="0">
                  <c:v>Dedicación maioritaria</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8AB-42A6-B18E-12C76D4B7875}"/>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8AB-42A6-B18E-12C76D4B7875}"/>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8AB-42A6-B18E-12C76D4B787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Datos!$K$155:$K$157</c:f>
              <c:strCache>
                <c:ptCount val="3"/>
                <c:pt idx="0">
                  <c:v>Tempo completo</c:v>
                </c:pt>
                <c:pt idx="1">
                  <c:v>Tempo parcial</c:v>
                </c:pt>
                <c:pt idx="2">
                  <c:v>NS/NC</c:v>
                </c:pt>
              </c:strCache>
            </c:strRef>
          </c:cat>
          <c:val>
            <c:numRef>
              <c:f>Datos!$L$155:$L$157</c:f>
              <c:numCache>
                <c:formatCode>0.0%</c:formatCode>
                <c:ptCount val="3"/>
                <c:pt idx="0">
                  <c:v>0.69491525423728817</c:v>
                </c:pt>
                <c:pt idx="1">
                  <c:v>0.27966101694915252</c:v>
                </c:pt>
                <c:pt idx="2">
                  <c:v>2.5423728813559324E-2</c:v>
                </c:pt>
              </c:numCache>
            </c:numRef>
          </c:val>
          <c:extLst>
            <c:ext xmlns:c16="http://schemas.microsoft.com/office/drawing/2014/chart" uri="{C3380CC4-5D6E-409C-BE32-E72D297353CC}">
              <c16:uniqueId val="{00000006-58AB-42A6-B18E-12C76D4B7875}"/>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Dispón de bolsa ou contrato para realizar os estudos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Datos!$K$158</c:f>
              <c:strCache>
                <c:ptCount val="1"/>
                <c:pt idx="0">
                  <c:v>Dispón de bolsa ou contrato para realizar os estudos?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EDD-4155-B73C-B0E71EE91561}"/>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EDD-4155-B73C-B0E71EE91561}"/>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EDD-4155-B73C-B0E71EE9156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Datos!$K$159:$K$161</c:f>
              <c:strCache>
                <c:ptCount val="3"/>
                <c:pt idx="0">
                  <c:v>Si</c:v>
                </c:pt>
                <c:pt idx="1">
                  <c:v>Non</c:v>
                </c:pt>
                <c:pt idx="2">
                  <c:v>N/A</c:v>
                </c:pt>
              </c:strCache>
            </c:strRef>
          </c:cat>
          <c:val>
            <c:numRef>
              <c:f>Datos!$L$159:$L$161</c:f>
              <c:numCache>
                <c:formatCode>0.0%</c:formatCode>
                <c:ptCount val="3"/>
                <c:pt idx="0">
                  <c:v>0.49152542372881358</c:v>
                </c:pt>
                <c:pt idx="1">
                  <c:v>0.48305084745762711</c:v>
                </c:pt>
                <c:pt idx="2">
                  <c:v>2.5423728813559324E-2</c:v>
                </c:pt>
              </c:numCache>
            </c:numRef>
          </c:val>
          <c:extLst>
            <c:ext xmlns:c16="http://schemas.microsoft.com/office/drawing/2014/chart" uri="{C3380CC4-5D6E-409C-BE32-E72D297353CC}">
              <c16:uniqueId val="{00000006-7EDD-4155-B73C-B0E71EE91561}"/>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9. Coñezo o sistema de bolsas/contratos para o alumnado de doutoramento</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Datos!$K$167</c:f>
              <c:strCache>
                <c:ptCount val="1"/>
                <c:pt idx="0">
                  <c:v>Pregunta 9. Coñezo o sistema de bolsas/contratos da etapa de formación para o alumnado de doutoramento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F07-4C6C-AEA6-C714F912CB4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F07-4C6C-AEA6-C714F912CB4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F07-4C6C-AEA6-C714F912CB46}"/>
              </c:ext>
            </c:extLst>
          </c:dPt>
          <c:dLbls>
            <c:numFmt formatCode="0.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Datos!$K$168:$K$170</c:f>
              <c:strCache>
                <c:ptCount val="3"/>
                <c:pt idx="0">
                  <c:v>Si</c:v>
                </c:pt>
                <c:pt idx="1">
                  <c:v>Non</c:v>
                </c:pt>
                <c:pt idx="2">
                  <c:v>N/A</c:v>
                </c:pt>
              </c:strCache>
            </c:strRef>
          </c:cat>
          <c:val>
            <c:numRef>
              <c:f>Datos!$L$168:$L$170</c:f>
              <c:numCache>
                <c:formatCode>0.0%</c:formatCode>
                <c:ptCount val="3"/>
                <c:pt idx="0">
                  <c:v>0.60169491525423724</c:v>
                </c:pt>
                <c:pt idx="1">
                  <c:v>0.3135593220338983</c:v>
                </c:pt>
                <c:pt idx="2">
                  <c:v>8.4745762711864403E-2</c:v>
                </c:pt>
              </c:numCache>
            </c:numRef>
          </c:val>
          <c:extLst>
            <c:ext xmlns:c16="http://schemas.microsoft.com/office/drawing/2014/chart" uri="{C3380CC4-5D6E-409C-BE32-E72D297353CC}">
              <c16:uniqueId val="{00000006-2F07-4C6C-AEA6-C714F912CB46}"/>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1" i="0" baseline="0">
                <a:solidFill>
                  <a:sysClr val="windowText" lastClr="000000"/>
                </a:solidFill>
                <a:effectLst/>
                <a:latin typeface="Arial" panose="020B0604020202020204" pitchFamily="34" charset="0"/>
                <a:cs typeface="Arial" panose="020B0604020202020204" pitchFamily="34" charset="0"/>
              </a:rPr>
              <a:t>Idioma empregado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Datos!$G$145</c:f>
              <c:strCache>
                <c:ptCount val="1"/>
                <c:pt idx="0">
                  <c:v>Idioma empregado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6FC5-441A-8672-6D68786017D4}"/>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6FC5-441A-8672-6D68786017D4}"/>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6FC5-441A-8672-6D68786017D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Datos!$G$150:$G$152</c:f>
              <c:strCache>
                <c:ptCount val="3"/>
                <c:pt idx="0">
                  <c:v>Home</c:v>
                </c:pt>
                <c:pt idx="1">
                  <c:v>Muller</c:v>
                </c:pt>
                <c:pt idx="2">
                  <c:v>N/A</c:v>
                </c:pt>
              </c:strCache>
            </c:strRef>
          </c:cat>
          <c:val>
            <c:numRef>
              <c:f>Datos!$H$146:$H$148</c:f>
              <c:numCache>
                <c:formatCode>0.0%</c:formatCode>
                <c:ptCount val="3"/>
                <c:pt idx="0">
                  <c:v>0.88135593220338981</c:v>
                </c:pt>
                <c:pt idx="1">
                  <c:v>8.4745762711864403E-2</c:v>
                </c:pt>
                <c:pt idx="2">
                  <c:v>3.3898305084745763E-2</c:v>
                </c:pt>
              </c:numCache>
            </c:numRef>
          </c:val>
          <c:extLst>
            <c:ext xmlns:c16="http://schemas.microsoft.com/office/drawing/2014/chart" uri="{C3380CC4-5D6E-409C-BE32-E72D297353CC}">
              <c16:uniqueId val="{00000006-6FC5-441A-8672-6D68786017D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Sexo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Datos!$G$149</c:f>
              <c:strCache>
                <c:ptCount val="1"/>
                <c:pt idx="0">
                  <c:v>Sexo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BF6-4BD1-BD83-DCB6DE738654}"/>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BF6-4BD1-BD83-DCB6DE738654}"/>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BF6-4BD1-BD83-DCB6DE738654}"/>
              </c:ext>
            </c:extLst>
          </c:dPt>
          <c:cat>
            <c:strRef>
              <c:f>Datos!$G$150:$G$152</c:f>
              <c:strCache>
                <c:ptCount val="3"/>
                <c:pt idx="0">
                  <c:v>Home</c:v>
                </c:pt>
                <c:pt idx="1">
                  <c:v>Muller</c:v>
                </c:pt>
                <c:pt idx="2">
                  <c:v>N/A</c:v>
                </c:pt>
              </c:strCache>
            </c:strRef>
          </c:cat>
          <c:val>
            <c:numRef>
              <c:f>Datos!$H$150:$H$152</c:f>
              <c:numCache>
                <c:formatCode>0.0%</c:formatCode>
                <c:ptCount val="3"/>
                <c:pt idx="0">
                  <c:v>0</c:v>
                </c:pt>
                <c:pt idx="1">
                  <c:v>0</c:v>
                </c:pt>
                <c:pt idx="2">
                  <c:v>0</c:v>
                </c:pt>
              </c:numCache>
            </c:numRef>
          </c:val>
          <c:extLst>
            <c:ext xmlns:c16="http://schemas.microsoft.com/office/drawing/2014/chart" uri="{C3380CC4-5D6E-409C-BE32-E72D297353CC}">
              <c16:uniqueId val="{00000006-FBF6-4BD1-BD83-DCB6DE73865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10. Coñezo o sistema de bolsas/contratos para os/as investigadores/as posdoutorais</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Datos!$K$172</c:f>
              <c:strCache>
                <c:ptCount val="1"/>
                <c:pt idx="0">
                  <c:v>Pregunta 10. Coñezo o sistema de bolsas/contratos para os/as investigadores/as posdoutorais</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D06D-4622-9A56-9B1CA902D17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D06D-4622-9A56-9B1CA902D17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D06D-4622-9A56-9B1CA902D17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Datos!$K$173:$K$175</c:f>
              <c:strCache>
                <c:ptCount val="3"/>
                <c:pt idx="0">
                  <c:v>Si</c:v>
                </c:pt>
                <c:pt idx="1">
                  <c:v>Non</c:v>
                </c:pt>
                <c:pt idx="2">
                  <c:v>N/A</c:v>
                </c:pt>
              </c:strCache>
            </c:strRef>
          </c:cat>
          <c:val>
            <c:numRef>
              <c:f>Datos!$L$173:$L$175</c:f>
              <c:numCache>
                <c:formatCode>0.0%</c:formatCode>
                <c:ptCount val="3"/>
                <c:pt idx="0">
                  <c:v>0.33050847457627119</c:v>
                </c:pt>
                <c:pt idx="1">
                  <c:v>0.61016949152542377</c:v>
                </c:pt>
                <c:pt idx="2">
                  <c:v>5.9322033898305086E-2</c:v>
                </c:pt>
              </c:numCache>
            </c:numRef>
          </c:val>
          <c:extLst>
            <c:ext xmlns:c16="http://schemas.microsoft.com/office/drawing/2014/chart" uri="{C3380CC4-5D6E-409C-BE32-E72D297353CC}">
              <c16:uniqueId val="{00000006-D06D-4622-9A56-9B1CA902D17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085935359095413"/>
          <c:y val="0.34828594545688857"/>
          <c:w val="0.136382434473071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Portada!A1"/><Relationship Id="rId13" Type="http://schemas.openxmlformats.org/officeDocument/2006/relationships/chart" Target="../charts/chart9.xml"/><Relationship Id="rId18" Type="http://schemas.openxmlformats.org/officeDocument/2006/relationships/chart" Target="../charts/chart14.xml"/><Relationship Id="rId3" Type="http://schemas.openxmlformats.org/officeDocument/2006/relationships/chart" Target="../charts/chart3.xml"/><Relationship Id="rId7" Type="http://schemas.openxmlformats.org/officeDocument/2006/relationships/image" Target="../media/image3.png"/><Relationship Id="rId12" Type="http://schemas.openxmlformats.org/officeDocument/2006/relationships/chart" Target="../charts/chart8.xml"/><Relationship Id="rId17" Type="http://schemas.openxmlformats.org/officeDocument/2006/relationships/chart" Target="../charts/chart13.xml"/><Relationship Id="rId2" Type="http://schemas.openxmlformats.org/officeDocument/2006/relationships/chart" Target="../charts/chart2.xml"/><Relationship Id="rId16" Type="http://schemas.openxmlformats.org/officeDocument/2006/relationships/chart" Target="../charts/chart12.xml"/><Relationship Id="rId20"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hyperlink" Target="#Desagregados!A1"/><Relationship Id="rId11" Type="http://schemas.openxmlformats.org/officeDocument/2006/relationships/chart" Target="../charts/chart7.xml"/><Relationship Id="rId5" Type="http://schemas.openxmlformats.org/officeDocument/2006/relationships/chart" Target="../charts/chart5.xml"/><Relationship Id="rId15" Type="http://schemas.openxmlformats.org/officeDocument/2006/relationships/chart" Target="../charts/chart11.xml"/><Relationship Id="rId10" Type="http://schemas.openxmlformats.org/officeDocument/2006/relationships/chart" Target="../charts/chart6.xml"/><Relationship Id="rId19" Type="http://schemas.openxmlformats.org/officeDocument/2006/relationships/chart" Target="../charts/chart15.xml"/><Relationship Id="rId4" Type="http://schemas.openxmlformats.org/officeDocument/2006/relationships/chart" Target="../charts/chart4.xml"/><Relationship Id="rId9" Type="http://schemas.openxmlformats.org/officeDocument/2006/relationships/image" Target="../media/image4.png"/><Relationship Id="rId1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hyperlink" Target="#Desagregados!A1"/><Relationship Id="rId7" Type="http://schemas.openxmlformats.org/officeDocument/2006/relationships/chart" Target="../charts/chart19.xml"/><Relationship Id="rId2" Type="http://schemas.openxmlformats.org/officeDocument/2006/relationships/image" Target="../media/image4.png"/><Relationship Id="rId1" Type="http://schemas.openxmlformats.org/officeDocument/2006/relationships/hyperlink" Target="#Portada!A1"/><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151841</xdr:colOff>
      <xdr:row>2</xdr:row>
      <xdr:rowOff>17372</xdr:rowOff>
    </xdr:from>
    <xdr:to>
      <xdr:col>4</xdr:col>
      <xdr:colOff>537881</xdr:colOff>
      <xdr:row>4</xdr:row>
      <xdr:rowOff>87945</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241" y="350747"/>
          <a:ext cx="2329140"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448236</xdr:colOff>
      <xdr:row>30</xdr:row>
      <xdr:rowOff>179293</xdr:rowOff>
    </xdr:from>
    <xdr:to>
      <xdr:col>4</xdr:col>
      <xdr:colOff>235324</xdr:colOff>
      <xdr:row>37</xdr:row>
      <xdr:rowOff>94015</xdr:rowOff>
    </xdr:to>
    <xdr:pic>
      <xdr:nvPicPr>
        <xdr:cNvPr id="3" name="Imagen 2"/>
        <xdr:cNvPicPr>
          <a:picLocks noChangeAspect="1"/>
        </xdr:cNvPicPr>
      </xdr:nvPicPr>
      <xdr:blipFill>
        <a:blip xmlns:r="http://schemas.openxmlformats.org/officeDocument/2006/relationships" r:embed="rId2"/>
        <a:stretch>
          <a:fillRect/>
        </a:stretch>
      </xdr:blipFill>
      <xdr:spPr>
        <a:xfrm>
          <a:off x="600636" y="8942293"/>
          <a:ext cx="1730188"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4</xdr:row>
      <xdr:rowOff>9525</xdr:rowOff>
    </xdr:from>
    <xdr:to>
      <xdr:col>7</xdr:col>
      <xdr:colOff>476249</xdr:colOff>
      <xdr:row>27</xdr:row>
      <xdr:rowOff>59531</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412750</xdr:colOff>
      <xdr:row>3</xdr:row>
      <xdr:rowOff>185208</xdr:rowOff>
    </xdr:from>
    <xdr:to>
      <xdr:col>18</xdr:col>
      <xdr:colOff>433917</xdr:colOff>
      <xdr:row>23</xdr:row>
      <xdr:rowOff>117739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14192</xdr:colOff>
      <xdr:row>3</xdr:row>
      <xdr:rowOff>189177</xdr:rowOff>
    </xdr:from>
    <xdr:to>
      <xdr:col>27</xdr:col>
      <xdr:colOff>582084</xdr:colOff>
      <xdr:row>24</xdr:row>
      <xdr:rowOff>46300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318719</xdr:colOff>
      <xdr:row>29</xdr:row>
      <xdr:rowOff>23809</xdr:rowOff>
    </xdr:from>
    <xdr:to>
      <xdr:col>22</xdr:col>
      <xdr:colOff>542395</xdr:colOff>
      <xdr:row>44</xdr:row>
      <xdr:rowOff>11906</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396630</xdr:colOff>
      <xdr:row>29</xdr:row>
      <xdr:rowOff>18521</xdr:rowOff>
    </xdr:from>
    <xdr:to>
      <xdr:col>30</xdr:col>
      <xdr:colOff>140229</xdr:colOff>
      <xdr:row>44</xdr:row>
      <xdr:rowOff>82021</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7" name="Imagen 6">
          <a:hlinkClick xmlns:r="http://schemas.openxmlformats.org/officeDocument/2006/relationships" r:id="rId6"/>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11357" y="201846"/>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8" name="Imagen 7">
          <a:hlinkClick xmlns:r="http://schemas.openxmlformats.org/officeDocument/2006/relationships" r:id="rId8"/>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647109" y="218557"/>
          <a:ext cx="288000" cy="287681"/>
        </a:xfrm>
        <a:prstGeom prst="rect">
          <a:avLst/>
        </a:prstGeom>
      </xdr:spPr>
    </xdr:pic>
    <xdr:clientData/>
  </xdr:twoCellAnchor>
  <xdr:twoCellAnchor>
    <xdr:from>
      <xdr:col>1</xdr:col>
      <xdr:colOff>178594</xdr:colOff>
      <xdr:row>46</xdr:row>
      <xdr:rowOff>119062</xdr:rowOff>
    </xdr:from>
    <xdr:to>
      <xdr:col>6</xdr:col>
      <xdr:colOff>666751</xdr:colOff>
      <xdr:row>62</xdr:row>
      <xdr:rowOff>142873</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107157</xdr:colOff>
      <xdr:row>28</xdr:row>
      <xdr:rowOff>107157</xdr:rowOff>
    </xdr:from>
    <xdr:to>
      <xdr:col>7</xdr:col>
      <xdr:colOff>188099</xdr:colOff>
      <xdr:row>45</xdr:row>
      <xdr:rowOff>113542</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710142</xdr:colOff>
      <xdr:row>29</xdr:row>
      <xdr:rowOff>10583</xdr:rowOff>
    </xdr:from>
    <xdr:to>
      <xdr:col>14</xdr:col>
      <xdr:colOff>571501</xdr:colOff>
      <xdr:row>44</xdr:row>
      <xdr:rowOff>34395</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235479</xdr:colOff>
      <xdr:row>46</xdr:row>
      <xdr:rowOff>116417</xdr:rowOff>
    </xdr:from>
    <xdr:to>
      <xdr:col>14</xdr:col>
      <xdr:colOff>238123</xdr:colOff>
      <xdr:row>62</xdr:row>
      <xdr:rowOff>95249</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1365251</xdr:colOff>
      <xdr:row>63</xdr:row>
      <xdr:rowOff>127000</xdr:rowOff>
    </xdr:from>
    <xdr:to>
      <xdr:col>8</xdr:col>
      <xdr:colOff>449792</xdr:colOff>
      <xdr:row>79</xdr:row>
      <xdr:rowOff>142874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494770</xdr:colOff>
      <xdr:row>46</xdr:row>
      <xdr:rowOff>95250</xdr:rowOff>
    </xdr:from>
    <xdr:to>
      <xdr:col>21</xdr:col>
      <xdr:colOff>214312</xdr:colOff>
      <xdr:row>62</xdr:row>
      <xdr:rowOff>119062</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21</xdr:col>
      <xdr:colOff>428624</xdr:colOff>
      <xdr:row>46</xdr:row>
      <xdr:rowOff>92604</xdr:rowOff>
    </xdr:from>
    <xdr:to>
      <xdr:col>28</xdr:col>
      <xdr:colOff>309561</xdr:colOff>
      <xdr:row>62</xdr:row>
      <xdr:rowOff>142873</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xdr:col>
      <xdr:colOff>526521</xdr:colOff>
      <xdr:row>46</xdr:row>
      <xdr:rowOff>95250</xdr:rowOff>
    </xdr:from>
    <xdr:to>
      <xdr:col>34</xdr:col>
      <xdr:colOff>748771</xdr:colOff>
      <xdr:row>62</xdr:row>
      <xdr:rowOff>119062</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18521</xdr:colOff>
      <xdr:row>63</xdr:row>
      <xdr:rowOff>119061</xdr:rowOff>
    </xdr:from>
    <xdr:to>
      <xdr:col>15</xdr:col>
      <xdr:colOff>526521</xdr:colOff>
      <xdr:row>79</xdr:row>
      <xdr:rowOff>166686</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158751</xdr:colOff>
      <xdr:row>63</xdr:row>
      <xdr:rowOff>116417</xdr:rowOff>
    </xdr:from>
    <xdr:to>
      <xdr:col>22</xdr:col>
      <xdr:colOff>666751</xdr:colOff>
      <xdr:row>80</xdr:row>
      <xdr:rowOff>-1</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23</xdr:col>
      <xdr:colOff>156104</xdr:colOff>
      <xdr:row>63</xdr:row>
      <xdr:rowOff>134937</xdr:rowOff>
    </xdr:from>
    <xdr:to>
      <xdr:col>29</xdr:col>
      <xdr:colOff>664104</xdr:colOff>
      <xdr:row>79</xdr:row>
      <xdr:rowOff>95249</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153970</xdr:colOff>
      <xdr:row>3</xdr:row>
      <xdr:rowOff>60676</xdr:rowOff>
    </xdr:from>
    <xdr:to>
      <xdr:col>19</xdr:col>
      <xdr:colOff>441970</xdr:colOff>
      <xdr:row>3</xdr:row>
      <xdr:rowOff>351688</xdr:rowOff>
    </xdr:to>
    <xdr:pic>
      <xdr:nvPicPr>
        <xdr:cNvPr id="6" name="Imagen 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39788" y="441676"/>
          <a:ext cx="288000" cy="291012"/>
        </a:xfrm>
        <a:prstGeom prst="rect">
          <a:avLst/>
        </a:prstGeom>
      </xdr:spPr>
    </xdr:pic>
    <xdr:clientData/>
  </xdr:twoCellAnchor>
  <xdr:twoCellAnchor editAs="oneCell">
    <xdr:from>
      <xdr:col>20</xdr:col>
      <xdr:colOff>99203</xdr:colOff>
      <xdr:row>3</xdr:row>
      <xdr:rowOff>81805</xdr:rowOff>
    </xdr:from>
    <xdr:to>
      <xdr:col>20</xdr:col>
      <xdr:colOff>387203</xdr:colOff>
      <xdr:row>3</xdr:row>
      <xdr:rowOff>372817</xdr:rowOff>
    </xdr:to>
    <xdr:pic>
      <xdr:nvPicPr>
        <xdr:cNvPr id="7" name="Imagen 6">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15547021" y="462805"/>
          <a:ext cx="288000" cy="291012"/>
        </a:xfrm>
        <a:prstGeom prst="rect">
          <a:avLst/>
        </a:prstGeom>
      </xdr:spPr>
    </xdr:pic>
    <xdr:clientData/>
  </xdr:twoCellAnchor>
  <xdr:twoCellAnchor>
    <xdr:from>
      <xdr:col>22</xdr:col>
      <xdr:colOff>344199</xdr:colOff>
      <xdr:row>5</xdr:row>
      <xdr:rowOff>11906</xdr:rowOff>
    </xdr:from>
    <xdr:to>
      <xdr:col>45</xdr:col>
      <xdr:colOff>119062</xdr:colOff>
      <xdr:row>9</xdr:row>
      <xdr:rowOff>3940968</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5</xdr:row>
      <xdr:rowOff>0</xdr:rowOff>
    </xdr:from>
    <xdr:to>
      <xdr:col>7</xdr:col>
      <xdr:colOff>3969</xdr:colOff>
      <xdr:row>9</xdr:row>
      <xdr:rowOff>3968749</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11906</xdr:colOff>
      <xdr:row>5</xdr:row>
      <xdr:rowOff>0</xdr:rowOff>
    </xdr:from>
    <xdr:to>
      <xdr:col>19</xdr:col>
      <xdr:colOff>428625</xdr:colOff>
      <xdr:row>9</xdr:row>
      <xdr:rowOff>3968749</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923139</xdr:colOff>
      <xdr:row>1</xdr:row>
      <xdr:rowOff>97586</xdr:rowOff>
    </xdr:from>
    <xdr:to>
      <xdr:col>3</xdr:col>
      <xdr:colOff>246997</xdr:colOff>
      <xdr:row>1</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7539" y="97586"/>
          <a:ext cx="288000" cy="2899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e%20Resultados_1&#186;%20ano%2018-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Datos de Entrada"/>
      <sheetName val="Resumo"/>
      <sheetName val="Datos"/>
    </sheetNames>
    <sheetDataSet>
      <sheetData sheetId="0"/>
      <sheetData sheetId="1"/>
      <sheetData sheetId="2">
        <row r="13">
          <cell r="J13" t="str">
            <v>2015/16</v>
          </cell>
          <cell r="K13" t="str">
            <v>2016/17</v>
          </cell>
          <cell r="L13" t="str">
            <v>2017/18</v>
          </cell>
          <cell r="M13" t="str">
            <v>2018/19</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abSelected="1" view="pageBreakPreview" zoomScale="90" zoomScaleNormal="85" zoomScaleSheetLayoutView="90" workbookViewId="0">
      <selection activeCell="E9" sqref="E9"/>
    </sheetView>
  </sheetViews>
  <sheetFormatPr baseColWidth="10" defaultColWidth="11.44140625" defaultRowHeight="24.9" customHeight="1" x14ac:dyDescent="0.3"/>
  <cols>
    <col min="1" max="1" width="2.33203125" style="1" customWidth="1"/>
    <col min="2" max="10" width="9.6640625" style="1" customWidth="1"/>
    <col min="11" max="11" width="4" style="1" customWidth="1"/>
    <col min="12" max="16384" width="11.44140625" style="1"/>
  </cols>
  <sheetData>
    <row r="1" spans="1:35" ht="11.25" customHeight="1" thickBot="1" x14ac:dyDescent="0.35">
      <c r="C1" s="2"/>
      <c r="D1" s="2"/>
      <c r="E1" s="2"/>
      <c r="F1" s="2"/>
      <c r="G1" s="2"/>
      <c r="H1" s="2"/>
      <c r="I1" s="2"/>
    </row>
    <row r="2" spans="1:35" ht="15" customHeight="1" x14ac:dyDescent="0.3">
      <c r="B2" s="328"/>
      <c r="C2" s="329"/>
      <c r="D2" s="329"/>
      <c r="E2" s="329"/>
      <c r="F2" s="329"/>
      <c r="G2" s="329"/>
      <c r="H2" s="329"/>
      <c r="I2" s="329"/>
      <c r="J2" s="330"/>
      <c r="K2" s="11"/>
    </row>
    <row r="3" spans="1:35" ht="15" customHeight="1" x14ac:dyDescent="0.3">
      <c r="A3" s="3"/>
      <c r="B3" s="331"/>
      <c r="C3" s="12"/>
      <c r="D3" s="12"/>
      <c r="E3" s="12"/>
      <c r="F3" s="12"/>
      <c r="G3" s="16"/>
      <c r="H3" s="16"/>
      <c r="I3" s="58" t="s">
        <v>3</v>
      </c>
      <c r="J3" s="332"/>
      <c r="K3" s="14"/>
      <c r="L3" s="3"/>
      <c r="M3" s="3"/>
      <c r="N3" s="3"/>
      <c r="O3" s="3"/>
      <c r="P3" s="3"/>
      <c r="Q3" s="3"/>
      <c r="R3" s="3"/>
      <c r="S3" s="3"/>
      <c r="T3" s="3"/>
      <c r="U3" s="3"/>
      <c r="W3" s="3"/>
      <c r="X3" s="3"/>
      <c r="Y3" s="3"/>
      <c r="Z3" s="3"/>
      <c r="AA3" s="3"/>
      <c r="AB3" s="3"/>
      <c r="AC3" s="4"/>
      <c r="AD3" s="4"/>
      <c r="AE3" s="4"/>
      <c r="AF3" s="4"/>
      <c r="AG3" s="4"/>
      <c r="AH3" s="4"/>
      <c r="AI3" s="4"/>
    </row>
    <row r="4" spans="1:35" ht="15" customHeight="1" x14ac:dyDescent="0.3">
      <c r="A4" s="3"/>
      <c r="B4" s="331"/>
      <c r="C4" s="16"/>
      <c r="D4" s="12"/>
      <c r="E4" s="12"/>
      <c r="F4" s="12"/>
      <c r="G4" s="16"/>
      <c r="H4" s="16"/>
      <c r="I4" s="13"/>
      <c r="J4" s="333"/>
      <c r="K4" s="14"/>
      <c r="L4" s="3"/>
      <c r="M4" s="3"/>
      <c r="N4" s="3"/>
      <c r="O4" s="3"/>
      <c r="P4" s="3"/>
      <c r="Q4" s="3"/>
      <c r="R4" s="3"/>
      <c r="S4" s="3"/>
      <c r="T4" s="3"/>
      <c r="U4" s="3"/>
      <c r="V4" s="3"/>
      <c r="W4" s="3"/>
      <c r="X4" s="3"/>
      <c r="Y4" s="3"/>
      <c r="Z4" s="3"/>
      <c r="AA4" s="3"/>
      <c r="AB4" s="3"/>
      <c r="AC4" s="4"/>
      <c r="AD4" s="4"/>
      <c r="AE4" s="4"/>
      <c r="AF4" s="4"/>
      <c r="AG4" s="4"/>
      <c r="AH4" s="4"/>
      <c r="AI4" s="4"/>
    </row>
    <row r="5" spans="1:35" ht="15" customHeight="1" x14ac:dyDescent="0.3">
      <c r="A5" s="3"/>
      <c r="B5" s="331"/>
      <c r="C5" s="12"/>
      <c r="D5" s="12"/>
      <c r="E5" s="12"/>
      <c r="F5" s="12"/>
      <c r="G5" s="12"/>
      <c r="H5" s="12"/>
      <c r="I5" s="12"/>
      <c r="J5" s="333"/>
      <c r="K5" s="14"/>
      <c r="L5" s="3"/>
      <c r="M5" s="3"/>
      <c r="N5" s="3"/>
      <c r="O5" s="3"/>
      <c r="P5" s="3"/>
      <c r="Q5" s="3"/>
      <c r="R5" s="3"/>
      <c r="S5" s="3"/>
      <c r="T5" s="3"/>
      <c r="U5" s="3"/>
      <c r="V5" s="3"/>
      <c r="W5" s="3"/>
      <c r="X5" s="3"/>
      <c r="Y5" s="3"/>
      <c r="Z5" s="3"/>
      <c r="AA5" s="3"/>
      <c r="AB5" s="3"/>
      <c r="AC5" s="4"/>
      <c r="AD5" s="4"/>
      <c r="AE5" s="4"/>
      <c r="AF5" s="4"/>
      <c r="AG5" s="4"/>
      <c r="AH5" s="5"/>
      <c r="AI5" s="4"/>
    </row>
    <row r="6" spans="1:35" ht="24.9" customHeight="1" x14ac:dyDescent="0.3">
      <c r="A6" s="3"/>
      <c r="B6" s="331"/>
      <c r="C6" s="12"/>
      <c r="D6" s="27"/>
      <c r="E6" s="12"/>
      <c r="F6" s="27"/>
      <c r="G6" s="12"/>
      <c r="H6" s="12"/>
      <c r="I6" s="12"/>
      <c r="J6" s="333"/>
      <c r="K6" s="14"/>
      <c r="L6" s="3"/>
      <c r="M6" s="3"/>
      <c r="N6" s="3"/>
      <c r="O6" s="3"/>
      <c r="P6" s="3"/>
      <c r="Q6" s="3"/>
      <c r="R6" s="3"/>
      <c r="S6" s="3"/>
      <c r="T6" s="3"/>
      <c r="U6" s="3"/>
      <c r="V6" s="3"/>
      <c r="W6" s="3"/>
      <c r="X6" s="3"/>
      <c r="Y6" s="3"/>
      <c r="Z6" s="3"/>
      <c r="AA6" s="3"/>
      <c r="AB6" s="3"/>
      <c r="AC6" s="4"/>
      <c r="AD6" s="4"/>
      <c r="AE6" s="4"/>
      <c r="AF6" s="4"/>
      <c r="AG6" s="4"/>
      <c r="AH6" s="5"/>
      <c r="AI6" s="4"/>
    </row>
    <row r="7" spans="1:35" ht="24.9" customHeight="1" x14ac:dyDescent="0.3">
      <c r="A7" s="6"/>
      <c r="B7" s="334"/>
      <c r="C7" s="15"/>
      <c r="D7" s="16"/>
      <c r="E7" s="15"/>
      <c r="F7" s="335" t="s">
        <v>252</v>
      </c>
      <c r="G7" s="15"/>
      <c r="H7" s="12"/>
      <c r="I7" s="12"/>
      <c r="J7" s="333"/>
      <c r="K7" s="14"/>
      <c r="L7" s="3"/>
      <c r="M7" s="3"/>
      <c r="N7" s="3"/>
      <c r="O7" s="3"/>
      <c r="P7" s="3"/>
      <c r="Q7" s="3"/>
      <c r="R7" s="3"/>
      <c r="S7" s="3"/>
      <c r="T7" s="3"/>
      <c r="U7" s="3"/>
      <c r="V7" s="3"/>
      <c r="W7" s="3"/>
      <c r="X7" s="3"/>
      <c r="Y7" s="3"/>
      <c r="Z7" s="3"/>
      <c r="AA7" s="3"/>
      <c r="AB7" s="3"/>
      <c r="AC7" s="4"/>
      <c r="AD7" s="4"/>
      <c r="AE7" s="4"/>
      <c r="AF7" s="4"/>
      <c r="AG7" s="4"/>
      <c r="AH7" s="4"/>
      <c r="AI7" s="4"/>
    </row>
    <row r="8" spans="1:35" ht="24.9" customHeight="1" x14ac:dyDescent="0.3">
      <c r="A8" s="6"/>
      <c r="B8" s="336"/>
      <c r="C8" s="27"/>
      <c r="D8" s="27"/>
      <c r="E8" s="27"/>
      <c r="F8" s="337"/>
      <c r="G8" s="27"/>
      <c r="H8" s="27"/>
      <c r="I8" s="27"/>
      <c r="J8" s="338"/>
      <c r="K8" s="14"/>
      <c r="L8" s="3"/>
      <c r="M8" s="3"/>
      <c r="N8" s="3"/>
      <c r="O8" s="3"/>
      <c r="P8" s="3"/>
      <c r="Q8" s="3"/>
      <c r="R8" s="3"/>
      <c r="S8" s="3"/>
      <c r="T8" s="3"/>
      <c r="U8" s="3"/>
      <c r="V8" s="3"/>
      <c r="W8" s="3"/>
      <c r="X8" s="3"/>
      <c r="Y8" s="3"/>
      <c r="Z8" s="3"/>
      <c r="AA8" s="3"/>
      <c r="AB8" s="3"/>
      <c r="AC8" s="4"/>
      <c r="AD8" s="4"/>
      <c r="AE8" s="4"/>
      <c r="AF8" s="4"/>
      <c r="AG8" s="4"/>
      <c r="AH8" s="4"/>
      <c r="AI8" s="4"/>
    </row>
    <row r="9" spans="1:35" ht="24.9" customHeight="1" x14ac:dyDescent="0.3">
      <c r="A9" s="6"/>
      <c r="B9" s="334"/>
      <c r="C9" s="27"/>
      <c r="D9" s="27"/>
      <c r="E9" s="27"/>
      <c r="F9" s="335" t="s">
        <v>253</v>
      </c>
      <c r="G9" s="339"/>
      <c r="H9" s="27"/>
      <c r="I9" s="27"/>
      <c r="J9" s="333"/>
      <c r="K9" s="14"/>
      <c r="L9" s="3"/>
      <c r="M9" s="3"/>
      <c r="N9" s="3"/>
      <c r="O9" s="3"/>
      <c r="P9" s="3"/>
      <c r="Q9" s="3"/>
      <c r="R9" s="3"/>
      <c r="S9" s="3"/>
      <c r="T9" s="3"/>
      <c r="U9" s="3"/>
      <c r="V9" s="3"/>
      <c r="W9" s="3"/>
      <c r="X9" s="3"/>
      <c r="Y9" s="3"/>
      <c r="Z9" s="3"/>
      <c r="AA9" s="3"/>
      <c r="AB9" s="3"/>
      <c r="AC9" s="4"/>
      <c r="AD9" s="4"/>
      <c r="AE9" s="4"/>
      <c r="AF9" s="4"/>
      <c r="AG9" s="4"/>
      <c r="AH9" s="4"/>
      <c r="AI9" s="4"/>
    </row>
    <row r="10" spans="1:35" ht="24.9" customHeight="1" x14ac:dyDescent="0.3">
      <c r="A10" s="6"/>
      <c r="B10" s="334"/>
      <c r="C10" s="27"/>
      <c r="D10" s="27"/>
      <c r="E10" s="27"/>
      <c r="F10" s="27"/>
      <c r="G10" s="27"/>
      <c r="H10" s="27"/>
      <c r="I10" s="27"/>
      <c r="J10" s="333"/>
      <c r="K10" s="14"/>
      <c r="L10" s="3"/>
      <c r="M10" s="3"/>
      <c r="N10" s="3"/>
      <c r="O10" s="3"/>
      <c r="P10" s="3"/>
      <c r="Q10" s="3"/>
      <c r="R10" s="3"/>
      <c r="S10" s="3"/>
      <c r="T10" s="3"/>
      <c r="U10" s="3"/>
      <c r="V10" s="3"/>
      <c r="W10" s="3"/>
      <c r="X10" s="3"/>
      <c r="Y10" s="3"/>
      <c r="Z10" s="3"/>
      <c r="AA10" s="3"/>
      <c r="AB10" s="3"/>
      <c r="AC10" s="4"/>
      <c r="AD10" s="4"/>
      <c r="AE10" s="4"/>
      <c r="AF10" s="4"/>
      <c r="AG10" s="4"/>
      <c r="AH10" s="4"/>
      <c r="AI10" s="4"/>
    </row>
    <row r="11" spans="1:35" ht="24.9" customHeight="1" x14ac:dyDescent="0.3">
      <c r="A11" s="6"/>
      <c r="B11" s="334"/>
      <c r="C11" s="15"/>
      <c r="D11" s="15"/>
      <c r="E11" s="15"/>
      <c r="F11" s="340" t="s">
        <v>254</v>
      </c>
      <c r="G11" s="15"/>
      <c r="H11" s="12"/>
      <c r="I11" s="12"/>
      <c r="J11" s="333"/>
      <c r="K11" s="14"/>
      <c r="L11" s="3"/>
      <c r="M11" s="3"/>
      <c r="N11" s="3"/>
      <c r="O11" s="3"/>
      <c r="P11" s="3"/>
      <c r="Q11" s="3"/>
      <c r="R11" s="3"/>
      <c r="S11" s="3"/>
      <c r="T11" s="3"/>
      <c r="U11" s="3"/>
      <c r="V11" s="3"/>
      <c r="W11" s="3"/>
      <c r="X11" s="3"/>
      <c r="Y11" s="3"/>
      <c r="Z11" s="3"/>
      <c r="AA11" s="3"/>
      <c r="AB11" s="3"/>
      <c r="AC11" s="4"/>
      <c r="AD11" s="4"/>
      <c r="AE11" s="4"/>
      <c r="AF11" s="4"/>
      <c r="AG11" s="4"/>
      <c r="AH11" s="4"/>
      <c r="AI11" s="4"/>
    </row>
    <row r="12" spans="1:35" ht="24.9" customHeight="1" x14ac:dyDescent="0.3">
      <c r="A12" s="6"/>
      <c r="B12" s="334"/>
      <c r="C12" s="341"/>
      <c r="D12" s="342"/>
      <c r="E12" s="15"/>
      <c r="F12" s="343" t="s">
        <v>255</v>
      </c>
      <c r="G12" s="15"/>
      <c r="H12" s="12"/>
      <c r="I12" s="12"/>
      <c r="J12" s="333"/>
      <c r="K12" s="14"/>
      <c r="L12" s="3"/>
      <c r="M12" s="3"/>
      <c r="N12" s="3"/>
      <c r="O12" s="3"/>
      <c r="P12" s="3"/>
      <c r="Q12" s="3"/>
      <c r="R12" s="3"/>
      <c r="S12" s="3"/>
      <c r="T12" s="3"/>
      <c r="U12" s="3"/>
      <c r="V12" s="3"/>
      <c r="W12" s="3"/>
      <c r="X12" s="3"/>
      <c r="Y12" s="3"/>
      <c r="Z12" s="3"/>
      <c r="AA12" s="3"/>
      <c r="AB12" s="3"/>
      <c r="AC12" s="4"/>
      <c r="AD12" s="4"/>
      <c r="AE12" s="4"/>
      <c r="AF12" s="4"/>
      <c r="AG12" s="4"/>
      <c r="AH12" s="4"/>
      <c r="AI12" s="4"/>
    </row>
    <row r="13" spans="1:35" ht="24.9" customHeight="1" x14ac:dyDescent="0.3">
      <c r="A13" s="6"/>
      <c r="B13" s="334"/>
      <c r="C13" s="342"/>
      <c r="D13" s="342"/>
      <c r="E13" s="15"/>
      <c r="F13" s="27"/>
      <c r="G13" s="15"/>
      <c r="H13" s="12"/>
      <c r="I13" s="12"/>
      <c r="J13" s="333"/>
      <c r="K13" s="14"/>
      <c r="L13" s="3"/>
      <c r="M13" s="3"/>
      <c r="N13" s="3"/>
      <c r="O13" s="3"/>
      <c r="P13" s="3"/>
      <c r="Q13" s="3"/>
      <c r="R13" s="3"/>
      <c r="S13" s="3"/>
      <c r="T13" s="3"/>
      <c r="U13" s="3"/>
      <c r="V13" s="3"/>
      <c r="W13" s="3"/>
      <c r="X13" s="3"/>
      <c r="Y13" s="3"/>
      <c r="Z13" s="3"/>
      <c r="AA13" s="3"/>
      <c r="AB13" s="3"/>
      <c r="AC13" s="4"/>
      <c r="AD13" s="4"/>
      <c r="AE13" s="4"/>
      <c r="AF13" s="4"/>
      <c r="AG13" s="4"/>
      <c r="AH13" s="4"/>
      <c r="AI13" s="4"/>
    </row>
    <row r="14" spans="1:35" ht="24.9" customHeight="1" x14ac:dyDescent="0.3">
      <c r="A14" s="6"/>
      <c r="B14" s="334"/>
      <c r="C14" s="341"/>
      <c r="D14" s="342"/>
      <c r="E14" s="49"/>
      <c r="F14" s="49"/>
      <c r="G14" s="49"/>
      <c r="H14" s="49"/>
      <c r="I14" s="49"/>
      <c r="J14" s="333"/>
      <c r="K14" s="14"/>
      <c r="L14" s="3"/>
      <c r="M14" s="3"/>
      <c r="N14" s="3"/>
      <c r="O14" s="3"/>
      <c r="P14" s="3"/>
      <c r="Q14" s="3"/>
      <c r="R14" s="3"/>
      <c r="S14" s="3"/>
      <c r="T14" s="3"/>
      <c r="U14" s="3"/>
      <c r="V14" s="3"/>
      <c r="W14" s="3"/>
      <c r="X14" s="3"/>
      <c r="Y14" s="3"/>
      <c r="Z14" s="3"/>
      <c r="AA14" s="3"/>
      <c r="AB14" s="3"/>
      <c r="AC14" s="4"/>
      <c r="AD14" s="4"/>
      <c r="AE14" s="4"/>
      <c r="AF14" s="4"/>
      <c r="AG14" s="4"/>
      <c r="AH14" s="4"/>
      <c r="AI14" s="4"/>
    </row>
    <row r="15" spans="1:35" ht="24.9" customHeight="1" x14ac:dyDescent="0.3">
      <c r="A15" s="6"/>
      <c r="B15" s="344"/>
      <c r="J15" s="345"/>
      <c r="K15" s="14"/>
      <c r="L15" s="3"/>
      <c r="M15" s="3"/>
      <c r="N15" s="3"/>
      <c r="O15" s="3"/>
      <c r="P15" s="3"/>
      <c r="Q15" s="3"/>
      <c r="R15" s="3"/>
      <c r="S15" s="3"/>
      <c r="T15" s="3"/>
      <c r="U15" s="3"/>
      <c r="V15" s="3"/>
      <c r="W15" s="3"/>
      <c r="X15" s="3"/>
      <c r="Y15" s="3"/>
      <c r="Z15" s="3"/>
      <c r="AA15" s="3"/>
      <c r="AB15" s="3"/>
      <c r="AC15" s="4"/>
      <c r="AD15" s="4"/>
      <c r="AE15" s="4"/>
      <c r="AF15" s="4"/>
      <c r="AG15" s="4"/>
      <c r="AH15" s="4"/>
      <c r="AI15" s="4"/>
    </row>
    <row r="16" spans="1:35" ht="24.9" customHeight="1" x14ac:dyDescent="0.3">
      <c r="A16" s="6"/>
      <c r="B16" s="344"/>
      <c r="C16" s="346"/>
      <c r="D16" s="346"/>
      <c r="E16" s="346"/>
      <c r="F16" s="347" t="s">
        <v>256</v>
      </c>
      <c r="G16" s="346"/>
      <c r="H16" s="346"/>
      <c r="I16" s="346"/>
      <c r="J16" s="345"/>
      <c r="K16" s="14"/>
      <c r="L16" s="3"/>
      <c r="M16" s="3"/>
      <c r="N16" s="3"/>
      <c r="O16" s="3"/>
      <c r="P16" s="3"/>
      <c r="Q16" s="3"/>
      <c r="R16" s="3"/>
      <c r="S16" s="3"/>
      <c r="T16" s="3"/>
      <c r="U16" s="3"/>
      <c r="V16" s="3"/>
      <c r="W16" s="3"/>
      <c r="X16" s="3"/>
      <c r="Y16" s="3"/>
      <c r="Z16" s="3"/>
      <c r="AA16" s="3"/>
      <c r="AB16" s="3"/>
      <c r="AC16" s="4"/>
      <c r="AD16" s="4"/>
      <c r="AE16" s="4"/>
      <c r="AF16" s="4"/>
      <c r="AG16" s="4"/>
      <c r="AH16" s="4"/>
      <c r="AI16" s="4"/>
    </row>
    <row r="17" spans="1:35" ht="24.9" customHeight="1" x14ac:dyDescent="0.3">
      <c r="A17" s="6"/>
      <c r="B17" s="344"/>
      <c r="C17" s="346"/>
      <c r="D17" s="346"/>
      <c r="E17" s="346"/>
      <c r="F17" s="346"/>
      <c r="G17" s="346"/>
      <c r="H17" s="346"/>
      <c r="I17" s="346"/>
      <c r="J17" s="345"/>
      <c r="K17" s="14"/>
      <c r="L17" s="3"/>
      <c r="M17" s="3"/>
      <c r="N17" s="3"/>
      <c r="O17" s="3"/>
      <c r="P17" s="3"/>
      <c r="Q17" s="3"/>
      <c r="R17" s="3"/>
      <c r="S17" s="3"/>
      <c r="T17" s="3"/>
      <c r="U17" s="3"/>
      <c r="V17" s="3"/>
      <c r="W17" s="3"/>
      <c r="X17" s="3"/>
      <c r="Y17" s="3"/>
      <c r="Z17" s="3"/>
      <c r="AA17" s="3"/>
      <c r="AB17" s="3"/>
      <c r="AC17" s="4"/>
      <c r="AD17" s="4"/>
      <c r="AE17" s="4"/>
      <c r="AF17" s="4"/>
      <c r="AG17" s="4"/>
      <c r="AH17" s="4"/>
      <c r="AI17" s="4"/>
    </row>
    <row r="18" spans="1:35" ht="24.9" customHeight="1" x14ac:dyDescent="0.55000000000000004">
      <c r="A18" s="6"/>
      <c r="B18" s="344"/>
      <c r="D18" s="348"/>
      <c r="E18" s="348"/>
      <c r="F18" s="349" t="s">
        <v>257</v>
      </c>
      <c r="G18" s="348"/>
      <c r="H18" s="348"/>
      <c r="I18" s="348"/>
      <c r="J18" s="345"/>
      <c r="K18" s="14"/>
      <c r="L18" s="3"/>
      <c r="M18" s="3"/>
      <c r="N18" s="3"/>
      <c r="O18" s="3"/>
      <c r="P18" s="3"/>
      <c r="Q18" s="3"/>
      <c r="R18" s="3"/>
      <c r="S18" s="3"/>
      <c r="T18" s="3"/>
      <c r="U18" s="3"/>
      <c r="V18" s="3"/>
      <c r="W18" s="3"/>
      <c r="X18" s="3"/>
      <c r="Y18" s="3"/>
      <c r="Z18" s="3"/>
      <c r="AA18" s="3"/>
      <c r="AB18" s="3"/>
      <c r="AC18" s="4"/>
      <c r="AD18" s="4"/>
      <c r="AE18" s="4"/>
      <c r="AF18" s="4"/>
      <c r="AG18" s="4"/>
      <c r="AH18" s="4"/>
      <c r="AI18" s="4"/>
    </row>
    <row r="19" spans="1:35" ht="24.9" customHeight="1" x14ac:dyDescent="0.55000000000000004">
      <c r="A19" s="6"/>
      <c r="B19" s="344"/>
      <c r="C19" s="350"/>
      <c r="D19" s="351"/>
      <c r="E19" s="351"/>
      <c r="F19" s="351" t="s">
        <v>263</v>
      </c>
      <c r="G19" s="351"/>
      <c r="H19" s="351"/>
      <c r="I19" s="351"/>
      <c r="J19" s="345"/>
      <c r="K19" s="14"/>
      <c r="L19" s="3"/>
      <c r="M19" s="3"/>
      <c r="N19" s="3"/>
      <c r="O19" s="59"/>
      <c r="P19" s="3"/>
      <c r="Q19" s="3"/>
      <c r="R19" s="3"/>
      <c r="S19" s="3"/>
      <c r="T19" s="3"/>
      <c r="U19" s="3"/>
      <c r="V19" s="3"/>
      <c r="W19" s="3"/>
      <c r="X19" s="3"/>
      <c r="Y19" s="3"/>
      <c r="Z19" s="3"/>
      <c r="AA19" s="3"/>
      <c r="AB19" s="3"/>
      <c r="AC19" s="4"/>
      <c r="AD19" s="4"/>
      <c r="AE19" s="4"/>
      <c r="AF19" s="4"/>
      <c r="AG19" s="4"/>
      <c r="AH19" s="4"/>
      <c r="AI19" s="4"/>
    </row>
    <row r="20" spans="1:35" ht="24.9" customHeight="1" x14ac:dyDescent="0.3">
      <c r="A20" s="6"/>
      <c r="B20" s="344"/>
      <c r="C20" s="352"/>
      <c r="D20" s="353"/>
      <c r="E20" s="353"/>
      <c r="F20" s="27"/>
      <c r="G20" s="353"/>
      <c r="H20" s="353"/>
      <c r="I20" s="353"/>
      <c r="J20" s="345"/>
      <c r="K20" s="14"/>
      <c r="L20" s="3"/>
      <c r="M20" s="3"/>
      <c r="N20" s="3"/>
      <c r="O20" s="3"/>
      <c r="P20" s="3"/>
      <c r="Q20" s="3"/>
      <c r="R20" s="3"/>
      <c r="S20" s="3"/>
      <c r="T20" s="3"/>
      <c r="U20" s="3"/>
      <c r="V20" s="3"/>
      <c r="W20" s="3"/>
      <c r="X20" s="3"/>
      <c r="Y20" s="3"/>
      <c r="Z20" s="3"/>
      <c r="AA20" s="3"/>
      <c r="AB20" s="3"/>
      <c r="AC20" s="4"/>
      <c r="AD20" s="4"/>
      <c r="AE20" s="4"/>
      <c r="AF20" s="4"/>
      <c r="AG20" s="4"/>
      <c r="AH20" s="4"/>
      <c r="AI20" s="4"/>
    </row>
    <row r="21" spans="1:35" ht="24.9" customHeight="1" x14ac:dyDescent="0.3">
      <c r="A21" s="6"/>
      <c r="B21" s="344"/>
      <c r="C21" s="341"/>
      <c r="D21" s="342"/>
      <c r="E21" s="49"/>
      <c r="F21" s="354" t="s">
        <v>258</v>
      </c>
      <c r="G21" s="49"/>
      <c r="H21" s="49"/>
      <c r="I21" s="49"/>
      <c r="J21" s="345"/>
      <c r="K21" s="14"/>
      <c r="L21" s="3"/>
      <c r="M21" s="3"/>
      <c r="N21" s="3"/>
      <c r="O21" s="3"/>
      <c r="P21" s="3"/>
      <c r="Q21" s="3"/>
      <c r="R21" s="3"/>
      <c r="S21" s="3"/>
      <c r="T21" s="3"/>
      <c r="U21" s="3"/>
      <c r="V21" s="3"/>
      <c r="W21" s="3"/>
      <c r="X21" s="3"/>
      <c r="Y21" s="3"/>
      <c r="Z21" s="3"/>
      <c r="AA21" s="3"/>
      <c r="AB21" s="3"/>
      <c r="AC21" s="4"/>
      <c r="AD21" s="4"/>
      <c r="AE21" s="4"/>
      <c r="AF21" s="4"/>
      <c r="AG21" s="4"/>
      <c r="AH21" s="4"/>
      <c r="AI21" s="4"/>
    </row>
    <row r="22" spans="1:35" ht="24.9" customHeight="1" x14ac:dyDescent="0.3">
      <c r="A22" s="3"/>
      <c r="B22" s="355"/>
      <c r="C22" s="341"/>
      <c r="D22" s="342"/>
      <c r="E22" s="49"/>
      <c r="F22" s="356" t="s">
        <v>259</v>
      </c>
      <c r="G22" s="49"/>
      <c r="H22" s="49"/>
      <c r="I22" s="49"/>
      <c r="J22" s="345"/>
      <c r="K22" s="14"/>
      <c r="L22" s="3"/>
      <c r="M22" s="3"/>
      <c r="N22" s="3"/>
      <c r="O22" s="3"/>
      <c r="P22" s="3"/>
      <c r="Q22" s="3"/>
      <c r="R22" s="3"/>
      <c r="S22" s="3"/>
      <c r="T22" s="3"/>
      <c r="U22" s="3"/>
      <c r="V22" s="3"/>
      <c r="W22" s="3"/>
      <c r="X22" s="3"/>
      <c r="Y22" s="3"/>
      <c r="Z22" s="3"/>
      <c r="AA22" s="3"/>
      <c r="AB22" s="3"/>
      <c r="AC22" s="4"/>
      <c r="AD22" s="4"/>
      <c r="AE22" s="4"/>
      <c r="AF22" s="4"/>
      <c r="AG22" s="4"/>
      <c r="AH22" s="4"/>
      <c r="AI22" s="4"/>
    </row>
    <row r="23" spans="1:35" ht="24.9" customHeight="1" x14ac:dyDescent="0.3">
      <c r="A23" s="3"/>
      <c r="B23" s="355"/>
      <c r="C23" s="27"/>
      <c r="D23" s="27"/>
      <c r="E23" s="27"/>
      <c r="F23" s="27"/>
      <c r="G23" s="27"/>
      <c r="H23" s="27"/>
      <c r="I23" s="27"/>
      <c r="J23" s="345"/>
      <c r="K23" s="14"/>
      <c r="L23" s="3"/>
      <c r="M23" s="3"/>
      <c r="N23" s="3"/>
      <c r="O23" s="3"/>
      <c r="P23" s="3"/>
      <c r="Q23" s="3"/>
      <c r="R23" s="3"/>
      <c r="S23" s="3"/>
      <c r="T23" s="3"/>
      <c r="U23" s="3"/>
      <c r="V23" s="3"/>
      <c r="W23" s="3"/>
      <c r="X23" s="3"/>
      <c r="Y23" s="3"/>
      <c r="Z23" s="3"/>
      <c r="AA23" s="3"/>
      <c r="AB23" s="3"/>
      <c r="AC23" s="4"/>
      <c r="AD23" s="4"/>
      <c r="AE23" s="4"/>
      <c r="AF23" s="4"/>
      <c r="AG23" s="4"/>
      <c r="AH23" s="4"/>
      <c r="AI23" s="4"/>
    </row>
    <row r="24" spans="1:35" ht="24.9" customHeight="1" x14ac:dyDescent="0.3">
      <c r="A24" s="3"/>
      <c r="B24" s="355"/>
      <c r="C24" s="17"/>
      <c r="D24" s="342"/>
      <c r="E24" s="49"/>
      <c r="F24" s="49"/>
      <c r="G24" s="49"/>
      <c r="H24" s="49"/>
      <c r="I24" s="49"/>
      <c r="J24" s="345"/>
      <c r="K24" s="14"/>
      <c r="L24" s="3"/>
      <c r="M24" s="3"/>
      <c r="N24" s="3"/>
      <c r="O24" s="3"/>
      <c r="P24" s="3"/>
      <c r="Q24" s="3"/>
      <c r="R24" s="3"/>
      <c r="S24" s="3"/>
      <c r="T24" s="3"/>
      <c r="U24" s="3"/>
      <c r="V24" s="3"/>
      <c r="W24" s="3"/>
      <c r="X24" s="3"/>
      <c r="Y24" s="3"/>
      <c r="Z24" s="3"/>
      <c r="AA24" s="3"/>
      <c r="AB24" s="3"/>
      <c r="AC24" s="4"/>
      <c r="AD24" s="4"/>
      <c r="AE24" s="4"/>
      <c r="AF24" s="4"/>
      <c r="AG24" s="4"/>
      <c r="AH24" s="4"/>
      <c r="AI24" s="4"/>
    </row>
    <row r="25" spans="1:35" ht="24.9" customHeight="1" x14ac:dyDescent="0.3">
      <c r="A25" s="3"/>
      <c r="B25" s="355"/>
      <c r="C25" s="427"/>
      <c r="D25" s="427"/>
      <c r="E25" s="427"/>
      <c r="F25" s="427"/>
      <c r="G25" s="49"/>
      <c r="H25" s="49"/>
      <c r="I25" s="49"/>
      <c r="J25" s="345"/>
      <c r="K25" s="14"/>
      <c r="L25" s="3"/>
      <c r="M25" s="3"/>
      <c r="N25" s="3"/>
      <c r="O25" s="3"/>
      <c r="P25" s="3"/>
      <c r="Q25" s="3"/>
      <c r="R25" s="3"/>
      <c r="S25" s="3"/>
      <c r="T25" s="3"/>
      <c r="U25" s="3"/>
      <c r="V25" s="3"/>
      <c r="W25" s="3"/>
      <c r="X25" s="3"/>
      <c r="Y25" s="3"/>
      <c r="Z25" s="3"/>
      <c r="AA25" s="3"/>
      <c r="AB25" s="3"/>
      <c r="AC25" s="4"/>
      <c r="AD25" s="4"/>
      <c r="AE25" s="4"/>
      <c r="AF25" s="4"/>
      <c r="AG25" s="4"/>
      <c r="AH25" s="4"/>
      <c r="AI25" s="4"/>
    </row>
    <row r="26" spans="1:35" ht="24.9" customHeight="1" x14ac:dyDescent="0.3">
      <c r="A26" s="3"/>
      <c r="B26" s="355"/>
      <c r="C26" s="341"/>
      <c r="D26" s="342"/>
      <c r="E26" s="49"/>
      <c r="F26" s="49"/>
      <c r="G26" s="49"/>
      <c r="H26" s="49"/>
      <c r="I26" s="49"/>
      <c r="J26" s="345"/>
      <c r="K26" s="14"/>
      <c r="L26" s="3"/>
      <c r="M26" s="3"/>
      <c r="N26" s="3"/>
      <c r="O26" s="3"/>
      <c r="P26" s="3"/>
      <c r="Q26" s="3"/>
      <c r="R26" s="3"/>
      <c r="S26" s="3"/>
      <c r="T26" s="3"/>
      <c r="U26" s="3"/>
      <c r="V26" s="3"/>
      <c r="W26" s="3"/>
      <c r="X26" s="3"/>
      <c r="Y26" s="3"/>
      <c r="Z26" s="3"/>
      <c r="AA26" s="3"/>
      <c r="AB26" s="3"/>
      <c r="AC26" s="4"/>
      <c r="AD26" s="4"/>
      <c r="AE26" s="4"/>
      <c r="AF26" s="4"/>
      <c r="AG26" s="4"/>
      <c r="AH26" s="4"/>
      <c r="AI26" s="4"/>
    </row>
    <row r="27" spans="1:35" ht="24.9" customHeight="1" x14ac:dyDescent="0.3">
      <c r="A27" s="3"/>
      <c r="B27" s="355"/>
      <c r="C27" s="19"/>
      <c r="D27" s="342"/>
      <c r="E27" s="49"/>
      <c r="F27" s="49"/>
      <c r="G27" s="49"/>
      <c r="H27" s="49"/>
      <c r="I27" s="49"/>
      <c r="J27" s="345"/>
      <c r="K27" s="14"/>
      <c r="L27" s="3"/>
      <c r="M27" s="3"/>
      <c r="N27" s="3"/>
      <c r="O27" s="3"/>
      <c r="P27" s="3"/>
      <c r="Q27" s="3"/>
      <c r="R27" s="3"/>
      <c r="S27" s="3"/>
      <c r="T27" s="3"/>
      <c r="U27" s="3"/>
      <c r="V27" s="3"/>
      <c r="W27" s="3"/>
      <c r="X27" s="3"/>
      <c r="Y27" s="3"/>
      <c r="Z27" s="3"/>
      <c r="AA27" s="3"/>
      <c r="AB27" s="3"/>
      <c r="AC27" s="4"/>
      <c r="AD27" s="4"/>
      <c r="AE27" s="4"/>
      <c r="AF27" s="4"/>
      <c r="AG27" s="4"/>
      <c r="AH27" s="4"/>
      <c r="AI27" s="4"/>
    </row>
    <row r="28" spans="1:35" ht="24.9" customHeight="1" x14ac:dyDescent="0.3">
      <c r="A28" s="3"/>
      <c r="B28" s="355"/>
      <c r="C28" s="427"/>
      <c r="D28" s="427"/>
      <c r="E28" s="427"/>
      <c r="F28" s="427"/>
      <c r="G28" s="49"/>
      <c r="H28" s="49"/>
      <c r="I28" s="49"/>
      <c r="J28" s="345"/>
      <c r="K28" s="14"/>
      <c r="L28" s="3"/>
      <c r="M28" s="3"/>
      <c r="N28" s="3"/>
      <c r="O28" s="3"/>
      <c r="P28" s="3"/>
      <c r="Q28" s="3"/>
      <c r="R28" s="3"/>
      <c r="S28" s="3"/>
      <c r="T28" s="3"/>
      <c r="U28" s="3"/>
      <c r="V28" s="3"/>
      <c r="W28" s="3"/>
      <c r="X28" s="3"/>
      <c r="Y28" s="3"/>
      <c r="Z28" s="3"/>
      <c r="AA28" s="3"/>
      <c r="AB28" s="3"/>
      <c r="AC28" s="4"/>
      <c r="AD28" s="4"/>
      <c r="AE28" s="4"/>
      <c r="AF28" s="4"/>
      <c r="AG28" s="4"/>
      <c r="AH28" s="4"/>
      <c r="AI28" s="4"/>
    </row>
    <row r="29" spans="1:35" ht="24.9" customHeight="1" x14ac:dyDescent="0.3">
      <c r="A29" s="3"/>
      <c r="B29" s="355"/>
      <c r="C29" s="341"/>
      <c r="D29" s="342"/>
      <c r="E29" s="49"/>
      <c r="F29" s="27"/>
      <c r="H29" s="49"/>
      <c r="I29" s="357" t="s">
        <v>260</v>
      </c>
      <c r="J29" s="345"/>
      <c r="K29" s="14"/>
      <c r="L29" s="3"/>
      <c r="M29" s="3"/>
      <c r="N29" s="3"/>
      <c r="O29" s="3"/>
      <c r="P29" s="3"/>
      <c r="Q29" s="3"/>
      <c r="R29" s="3"/>
      <c r="S29" s="3"/>
      <c r="T29" s="3"/>
      <c r="U29" s="3"/>
      <c r="V29" s="3"/>
      <c r="W29" s="3"/>
      <c r="X29" s="3"/>
      <c r="Y29" s="3"/>
      <c r="Z29" s="3"/>
      <c r="AA29" s="3"/>
      <c r="AB29" s="3"/>
      <c r="AC29" s="4"/>
      <c r="AD29" s="4"/>
      <c r="AE29" s="4"/>
      <c r="AF29" s="4"/>
      <c r="AG29" s="4"/>
      <c r="AH29" s="4"/>
      <c r="AI29" s="4"/>
    </row>
    <row r="30" spans="1:35" ht="24.9" customHeight="1" x14ac:dyDescent="0.3">
      <c r="A30" s="3"/>
      <c r="B30" s="355"/>
      <c r="C30" s="27"/>
      <c r="D30" s="27"/>
      <c r="E30" s="49"/>
      <c r="F30" s="49"/>
      <c r="H30" s="49"/>
      <c r="I30" s="358" t="s">
        <v>261</v>
      </c>
      <c r="J30" s="345"/>
      <c r="K30" s="14"/>
      <c r="L30" s="3"/>
      <c r="M30" s="3"/>
      <c r="N30" s="3"/>
      <c r="O30" s="3"/>
      <c r="P30" s="3"/>
      <c r="Q30" s="3"/>
      <c r="R30" s="3"/>
      <c r="S30" s="3"/>
      <c r="T30" s="3"/>
      <c r="U30" s="3"/>
      <c r="V30" s="3"/>
      <c r="W30" s="3"/>
      <c r="X30" s="3"/>
      <c r="Y30" s="3"/>
      <c r="Z30" s="3"/>
      <c r="AA30" s="3"/>
      <c r="AB30" s="3"/>
      <c r="AC30" s="4"/>
      <c r="AD30" s="4"/>
      <c r="AE30" s="4"/>
      <c r="AF30" s="4"/>
      <c r="AG30" s="4"/>
      <c r="AH30" s="4"/>
      <c r="AI30" s="4"/>
    </row>
    <row r="31" spans="1:35" ht="15" customHeight="1" x14ac:dyDescent="0.3">
      <c r="A31" s="3"/>
      <c r="B31" s="355"/>
      <c r="C31" s="19"/>
      <c r="D31" s="17"/>
      <c r="E31" s="49"/>
      <c r="F31" s="49"/>
      <c r="G31" s="49"/>
      <c r="H31" s="49"/>
      <c r="I31" s="49"/>
      <c r="J31" s="345"/>
      <c r="K31" s="14"/>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3">
      <c r="A32" s="3"/>
      <c r="B32" s="355"/>
      <c r="C32" s="19"/>
      <c r="D32" s="12"/>
      <c r="E32" s="49"/>
      <c r="F32" s="49"/>
      <c r="G32" s="49"/>
      <c r="H32" s="49"/>
      <c r="I32" s="49"/>
      <c r="J32" s="345"/>
      <c r="K32" s="14"/>
      <c r="L32" s="3"/>
      <c r="M32" s="3"/>
      <c r="N32" s="3"/>
      <c r="O32" s="3"/>
      <c r="P32" s="3"/>
      <c r="Q32" s="3"/>
      <c r="R32" s="3"/>
      <c r="S32" s="3"/>
      <c r="T32" s="3"/>
      <c r="U32" s="3"/>
      <c r="V32" s="3"/>
      <c r="W32" s="3"/>
      <c r="X32" s="3"/>
      <c r="Y32" s="3"/>
      <c r="Z32" s="3"/>
      <c r="AA32" s="3"/>
      <c r="AB32" s="3"/>
      <c r="AC32" s="4"/>
      <c r="AD32" s="4"/>
      <c r="AE32" s="4"/>
      <c r="AF32" s="4"/>
      <c r="AG32" s="4"/>
      <c r="AH32" s="4"/>
      <c r="AI32" s="4"/>
    </row>
    <row r="33" spans="1:35" ht="15" customHeight="1" x14ac:dyDescent="0.3">
      <c r="A33" s="3"/>
      <c r="B33" s="355"/>
      <c r="C33" s="19"/>
      <c r="D33" s="12"/>
      <c r="E33" s="49"/>
      <c r="F33" s="49"/>
      <c r="G33" s="49"/>
      <c r="H33" s="49"/>
      <c r="I33" s="49"/>
      <c r="J33" s="345"/>
      <c r="K33" s="14"/>
      <c r="L33" s="3"/>
      <c r="M33" s="3"/>
      <c r="N33" s="3"/>
      <c r="O33" s="3"/>
      <c r="P33" s="3"/>
      <c r="Q33" s="3"/>
      <c r="R33" s="3"/>
      <c r="S33" s="3"/>
      <c r="T33" s="3"/>
      <c r="U33" s="3"/>
      <c r="V33" s="3"/>
      <c r="W33" s="3"/>
      <c r="X33" s="3"/>
      <c r="Y33" s="3"/>
      <c r="Z33" s="3"/>
      <c r="AA33" s="3"/>
      <c r="AB33" s="3"/>
      <c r="AC33" s="4"/>
      <c r="AD33" s="4"/>
      <c r="AE33" s="4"/>
      <c r="AF33" s="4"/>
      <c r="AG33" s="4"/>
      <c r="AH33" s="4"/>
      <c r="AI33" s="4"/>
    </row>
    <row r="34" spans="1:35" ht="15" customHeight="1" x14ac:dyDescent="0.3">
      <c r="A34" s="3"/>
      <c r="B34" s="355"/>
      <c r="C34" s="19"/>
      <c r="D34" s="10"/>
      <c r="E34" s="49"/>
      <c r="F34" s="49"/>
      <c r="G34" s="49"/>
      <c r="H34" s="49"/>
      <c r="I34" s="49"/>
      <c r="J34" s="345"/>
      <c r="K34" s="14"/>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3">
      <c r="A35" s="3"/>
      <c r="B35" s="355"/>
      <c r="C35" s="19"/>
      <c r="D35" s="10"/>
      <c r="E35" s="49"/>
      <c r="F35" s="49"/>
      <c r="G35" s="49"/>
      <c r="H35" s="49"/>
      <c r="I35" s="49"/>
      <c r="J35" s="345"/>
      <c r="K35" s="14"/>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3">
      <c r="A36" s="3"/>
      <c r="B36" s="355"/>
      <c r="C36" s="19"/>
      <c r="D36" s="10"/>
      <c r="E36" s="49"/>
      <c r="F36" s="49"/>
      <c r="G36" s="49"/>
      <c r="H36" s="49"/>
      <c r="I36" s="49"/>
      <c r="J36" s="345"/>
      <c r="K36" s="14"/>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3">
      <c r="A37" s="3"/>
      <c r="B37" s="355"/>
      <c r="C37" s="19"/>
      <c r="D37" s="10"/>
      <c r="E37" s="49"/>
      <c r="F37" s="49"/>
      <c r="G37" s="49"/>
      <c r="H37" s="49"/>
      <c r="I37" s="49"/>
      <c r="J37" s="345"/>
      <c r="K37" s="14"/>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3">
      <c r="A38" s="3"/>
      <c r="B38" s="355"/>
      <c r="C38" s="19"/>
      <c r="D38" s="19"/>
      <c r="E38" s="10"/>
      <c r="F38" s="10"/>
      <c r="G38" s="10"/>
      <c r="H38" s="10"/>
      <c r="I38" s="50" t="s">
        <v>262</v>
      </c>
      <c r="J38" s="345"/>
      <c r="K38" s="18"/>
      <c r="L38" s="4"/>
      <c r="M38" s="4"/>
      <c r="N38" s="4"/>
      <c r="O38" s="3"/>
      <c r="P38" s="3"/>
      <c r="Q38" s="3"/>
      <c r="R38" s="3"/>
      <c r="S38" s="3"/>
      <c r="T38" s="3"/>
      <c r="U38" s="3"/>
      <c r="V38" s="3"/>
      <c r="W38" s="3"/>
      <c r="X38" s="3"/>
      <c r="Y38" s="3"/>
      <c r="Z38" s="3"/>
      <c r="AA38" s="3"/>
      <c r="AB38" s="3"/>
      <c r="AC38" s="4"/>
      <c r="AD38" s="4"/>
      <c r="AE38" s="4"/>
      <c r="AF38" s="4"/>
      <c r="AG38" s="4"/>
      <c r="AH38" s="4"/>
      <c r="AI38" s="4"/>
    </row>
    <row r="39" spans="1:35" ht="15" customHeight="1" x14ac:dyDescent="0.3">
      <c r="A39" s="3"/>
      <c r="B39" s="355"/>
      <c r="C39" s="12"/>
      <c r="D39" s="10"/>
      <c r="E39" s="10"/>
      <c r="F39" s="10"/>
      <c r="G39" s="10"/>
      <c r="H39" s="10"/>
      <c r="I39" s="27"/>
      <c r="J39" s="345"/>
      <c r="K39" s="18"/>
      <c r="L39" s="4"/>
      <c r="M39" s="4"/>
      <c r="N39" s="4"/>
      <c r="O39" s="3"/>
      <c r="P39" s="3"/>
      <c r="Q39" s="3"/>
      <c r="R39" s="3"/>
      <c r="S39" s="3"/>
      <c r="T39" s="3"/>
      <c r="U39" s="3"/>
      <c r="V39" s="3"/>
      <c r="W39" s="3"/>
      <c r="X39" s="3"/>
      <c r="Y39" s="3"/>
      <c r="Z39" s="3"/>
      <c r="AA39" s="3"/>
      <c r="AB39" s="3"/>
      <c r="AC39" s="4"/>
      <c r="AD39" s="4"/>
      <c r="AE39" s="4"/>
      <c r="AF39" s="4"/>
      <c r="AG39" s="4"/>
      <c r="AH39" s="4"/>
      <c r="AI39" s="4"/>
    </row>
    <row r="40" spans="1:35" ht="15" customHeight="1" thickBot="1" x14ac:dyDescent="0.35">
      <c r="A40" s="3"/>
      <c r="B40" s="359"/>
      <c r="C40" s="360"/>
      <c r="D40" s="360"/>
      <c r="E40" s="360"/>
      <c r="F40" s="360"/>
      <c r="G40" s="360"/>
      <c r="H40" s="360"/>
      <c r="I40" s="360"/>
      <c r="J40" s="361"/>
      <c r="K40" s="18"/>
      <c r="L40" s="4"/>
      <c r="M40" s="4"/>
      <c r="N40" s="4"/>
      <c r="O40" s="3"/>
      <c r="P40" s="3"/>
      <c r="Q40" s="3"/>
      <c r="R40" s="3"/>
      <c r="S40" s="3"/>
      <c r="T40" s="3"/>
      <c r="U40" s="3"/>
      <c r="V40" s="3"/>
      <c r="W40" s="3"/>
      <c r="X40" s="3"/>
      <c r="Y40" s="3"/>
      <c r="Z40" s="3"/>
      <c r="AA40" s="3"/>
      <c r="AB40" s="3"/>
      <c r="AC40" s="4"/>
      <c r="AD40" s="4"/>
      <c r="AE40" s="4"/>
      <c r="AF40" s="4"/>
      <c r="AG40" s="4"/>
      <c r="AH40" s="4"/>
      <c r="AI40" s="4"/>
    </row>
    <row r="41" spans="1:35" ht="20.100000000000001" customHeight="1" x14ac:dyDescent="0.3">
      <c r="A41" s="3"/>
      <c r="B41" s="3"/>
      <c r="C41" s="3"/>
      <c r="D41" s="3"/>
      <c r="E41" s="3"/>
      <c r="F41" s="3"/>
      <c r="G41" s="3"/>
      <c r="H41" s="3"/>
      <c r="I41" s="3"/>
      <c r="J41" s="8"/>
      <c r="K41" s="8"/>
      <c r="L41" s="8"/>
      <c r="M41" s="8"/>
      <c r="N41" s="3"/>
      <c r="O41" s="3"/>
      <c r="P41" s="3"/>
      <c r="Q41" s="3"/>
      <c r="R41" s="3"/>
      <c r="S41" s="3"/>
      <c r="T41" s="3"/>
      <c r="U41" s="3"/>
      <c r="V41" s="3"/>
      <c r="W41" s="3"/>
      <c r="X41" s="3"/>
      <c r="Y41" s="3"/>
      <c r="Z41" s="3"/>
      <c r="AA41" s="3"/>
      <c r="AB41" s="3"/>
      <c r="AC41" s="4"/>
      <c r="AD41" s="4"/>
      <c r="AE41" s="4"/>
      <c r="AF41" s="4"/>
      <c r="AG41" s="4"/>
      <c r="AH41" s="4"/>
      <c r="AI41" s="4"/>
    </row>
    <row r="42" spans="1:35" ht="20.100000000000001" customHeight="1" x14ac:dyDescent="0.3">
      <c r="A42" s="3"/>
      <c r="B42" s="3"/>
      <c r="C42" s="3"/>
      <c r="D42" s="3"/>
      <c r="E42" s="3"/>
      <c r="F42" s="3"/>
      <c r="G42" s="3"/>
      <c r="H42" s="3"/>
      <c r="I42" s="3"/>
      <c r="J42" s="9"/>
      <c r="K42" s="8"/>
      <c r="L42" s="8"/>
      <c r="M42" s="8"/>
      <c r="N42" s="3"/>
      <c r="O42" s="3"/>
      <c r="P42" s="3"/>
      <c r="Q42" s="3"/>
      <c r="R42" s="3"/>
      <c r="S42" s="3"/>
      <c r="T42" s="3"/>
      <c r="U42" s="3"/>
      <c r="V42" s="3"/>
      <c r="W42" s="3"/>
      <c r="X42" s="3"/>
      <c r="Y42" s="3"/>
      <c r="Z42" s="3"/>
      <c r="AA42" s="3"/>
      <c r="AB42" s="3"/>
      <c r="AC42" s="4"/>
    </row>
    <row r="43" spans="1:35" ht="20.100000000000001" customHeight="1" x14ac:dyDescent="0.3">
      <c r="A43" s="3"/>
      <c r="B43" s="3"/>
      <c r="C43" s="3"/>
      <c r="D43" s="3"/>
      <c r="E43" s="3"/>
      <c r="F43" s="3"/>
      <c r="G43" s="3"/>
      <c r="H43" s="3"/>
      <c r="I43" s="3"/>
      <c r="J43" s="9"/>
      <c r="K43" s="8"/>
      <c r="L43" s="8"/>
      <c r="M43" s="8"/>
      <c r="N43" s="3"/>
      <c r="O43" s="3"/>
      <c r="P43" s="3"/>
      <c r="Q43" s="3"/>
      <c r="R43" s="3"/>
      <c r="S43" s="3"/>
      <c r="T43" s="3"/>
      <c r="U43" s="3"/>
      <c r="V43" s="3"/>
      <c r="W43" s="3"/>
      <c r="X43" s="3"/>
      <c r="Y43" s="3"/>
      <c r="Z43" s="3"/>
      <c r="AA43" s="3"/>
      <c r="AB43" s="3"/>
      <c r="AC43" s="4"/>
    </row>
    <row r="44" spans="1:35" ht="20.100000000000001" customHeight="1" x14ac:dyDescent="0.3">
      <c r="A44" s="3"/>
      <c r="B44" s="3"/>
      <c r="C44" s="3"/>
      <c r="D44" s="3"/>
      <c r="E44" s="3"/>
      <c r="F44" s="3"/>
      <c r="G44" s="3"/>
      <c r="H44" s="3"/>
      <c r="I44" s="3"/>
      <c r="J44" s="7"/>
      <c r="K44" s="3"/>
      <c r="L44" s="3"/>
      <c r="M44" s="7"/>
      <c r="N44" s="3"/>
      <c r="O44" s="3"/>
      <c r="P44" s="3"/>
      <c r="Q44" s="3"/>
      <c r="R44" s="3"/>
      <c r="S44" s="3"/>
      <c r="T44" s="3"/>
      <c r="U44" s="3"/>
      <c r="V44" s="3"/>
      <c r="W44" s="3"/>
      <c r="X44" s="3"/>
      <c r="Y44" s="3"/>
      <c r="Z44" s="3"/>
      <c r="AA44" s="3"/>
      <c r="AB44" s="3"/>
      <c r="AC44" s="4"/>
    </row>
    <row r="45" spans="1:35" ht="24.9"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4"/>
    </row>
    <row r="46" spans="1:35" ht="24.9"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4"/>
    </row>
    <row r="47" spans="1:35" ht="24.9"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4"/>
      <c r="AD47" s="4"/>
      <c r="AE47" s="4"/>
      <c r="AF47" s="4"/>
      <c r="AG47" s="4"/>
      <c r="AH47" s="4"/>
      <c r="AI47" s="4"/>
    </row>
    <row r="48" spans="1:35" ht="24.9"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4"/>
      <c r="AD48" s="4"/>
      <c r="AE48" s="4"/>
      <c r="AF48" s="4"/>
      <c r="AG48" s="4"/>
      <c r="AH48" s="4"/>
      <c r="AI48" s="4"/>
    </row>
    <row r="49" spans="1:35" ht="24.9"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4"/>
      <c r="AD49" s="4"/>
      <c r="AE49" s="4"/>
      <c r="AF49" s="4"/>
      <c r="AG49" s="4"/>
      <c r="AH49" s="4"/>
      <c r="AI49" s="4"/>
    </row>
  </sheetData>
  <mergeCells count="2">
    <mergeCell ref="C25:F25"/>
    <mergeCell ref="C28:F28"/>
  </mergeCells>
  <pageMargins left="0.70866141732283472" right="0.70866141732283472" top="0.74803149606299213" bottom="0.74803149606299213"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2"/>
  <sheetViews>
    <sheetView view="pageBreakPreview" topLeftCell="A37" zoomScaleNormal="70" zoomScaleSheetLayoutView="100" workbookViewId="0">
      <selection activeCell="I9" sqref="I9"/>
    </sheetView>
  </sheetViews>
  <sheetFormatPr baseColWidth="10" defaultRowHeight="14.4" x14ac:dyDescent="0.3"/>
  <cols>
    <col min="1" max="1" width="3.109375" customWidth="1"/>
    <col min="2" max="2" width="12.109375" style="20" customWidth="1"/>
    <col min="3" max="3" width="31.44140625" customWidth="1"/>
    <col min="4" max="4" width="10.6640625" style="21" customWidth="1"/>
    <col min="5" max="8" width="10.6640625" customWidth="1"/>
  </cols>
  <sheetData>
    <row r="1" spans="1:17" ht="9" customHeight="1" x14ac:dyDescent="0.3"/>
    <row r="2" spans="1:17" ht="42" customHeight="1" x14ac:dyDescent="0.3">
      <c r="B2" s="362" t="s">
        <v>348</v>
      </c>
      <c r="C2" s="61"/>
      <c r="D2" s="62"/>
      <c r="E2" s="60"/>
      <c r="F2" s="61"/>
      <c r="G2" s="61"/>
      <c r="H2" s="61"/>
      <c r="I2" s="61"/>
      <c r="J2" s="61"/>
    </row>
    <row r="3" spans="1:17" ht="6.75" customHeight="1" x14ac:dyDescent="0.3">
      <c r="B3" s="38"/>
      <c r="C3" s="23"/>
      <c r="D3" s="26"/>
      <c r="E3" s="27"/>
      <c r="F3" s="23"/>
      <c r="G3" s="23"/>
      <c r="H3" s="23"/>
      <c r="I3" s="23"/>
      <c r="J3" s="23"/>
    </row>
    <row r="4" spans="1:17" ht="15" customHeight="1" x14ac:dyDescent="0.3">
      <c r="A4" s="23"/>
      <c r="B4" s="31"/>
      <c r="C4" s="23"/>
      <c r="D4" s="29"/>
      <c r="E4" s="23"/>
      <c r="F4" s="23"/>
      <c r="G4" s="23"/>
      <c r="H4" s="23"/>
      <c r="I4" s="23"/>
      <c r="J4" s="23"/>
      <c r="K4" s="23"/>
      <c r="L4" s="23"/>
      <c r="M4" s="23"/>
      <c r="N4" s="23"/>
      <c r="O4" s="23"/>
      <c r="P4" s="23"/>
      <c r="Q4" s="23"/>
    </row>
    <row r="5" spans="1:17" ht="15" customHeight="1" x14ac:dyDescent="0.3">
      <c r="A5" s="23"/>
      <c r="B5" s="31"/>
      <c r="C5" s="23"/>
      <c r="D5" s="29"/>
      <c r="E5" s="23"/>
      <c r="F5" s="23"/>
      <c r="G5" s="23"/>
      <c r="H5" s="23"/>
      <c r="I5" s="23"/>
      <c r="J5" s="23"/>
      <c r="K5" s="23"/>
      <c r="L5" s="23"/>
      <c r="M5" s="23"/>
      <c r="N5" s="23"/>
      <c r="O5" s="23"/>
      <c r="P5" s="23"/>
      <c r="Q5" s="23"/>
    </row>
    <row r="6" spans="1:17" ht="15" customHeight="1" x14ac:dyDescent="0.3">
      <c r="A6" s="23"/>
      <c r="B6" s="37"/>
      <c r="C6" s="37"/>
      <c r="D6" s="29"/>
      <c r="E6" s="23"/>
      <c r="F6" s="23"/>
      <c r="G6" s="23"/>
      <c r="H6" s="23"/>
      <c r="I6" s="23"/>
      <c r="J6" s="23"/>
      <c r="K6" s="23"/>
      <c r="L6" s="23"/>
      <c r="M6" s="23"/>
      <c r="N6" s="23"/>
      <c r="O6" s="23"/>
      <c r="P6" s="23"/>
      <c r="Q6" s="23"/>
    </row>
    <row r="7" spans="1:17" ht="15" customHeight="1" x14ac:dyDescent="0.3">
      <c r="A7" s="23"/>
      <c r="B7" s="37"/>
      <c r="C7" s="37"/>
      <c r="D7" s="29"/>
      <c r="E7" s="23"/>
      <c r="F7" s="23"/>
      <c r="G7" s="23"/>
      <c r="H7" s="23"/>
      <c r="I7" s="23"/>
      <c r="J7" s="23"/>
      <c r="K7" s="23"/>
      <c r="L7" s="23"/>
      <c r="M7" s="23"/>
      <c r="N7" s="23"/>
      <c r="O7" s="23"/>
      <c r="P7" s="23"/>
      <c r="Q7" s="23"/>
    </row>
    <row r="8" spans="1:17" ht="15" customHeight="1" x14ac:dyDescent="0.3">
      <c r="A8" s="23"/>
      <c r="B8" s="37"/>
      <c r="C8" s="37"/>
      <c r="D8" s="29"/>
      <c r="E8" s="23"/>
      <c r="F8" s="23"/>
      <c r="G8" s="23"/>
      <c r="H8" s="23"/>
      <c r="I8" s="23"/>
      <c r="J8" s="23"/>
      <c r="K8" s="23"/>
      <c r="L8" s="23"/>
      <c r="M8" s="23"/>
      <c r="N8" s="23"/>
      <c r="O8" s="23"/>
      <c r="P8" s="23"/>
      <c r="Q8" s="23"/>
    </row>
    <row r="9" spans="1:17" ht="15" customHeight="1" x14ac:dyDescent="0.3">
      <c r="A9" s="23"/>
      <c r="B9" s="37"/>
      <c r="C9" s="37"/>
      <c r="D9" s="29"/>
      <c r="E9" s="23"/>
      <c r="F9" s="23"/>
      <c r="G9" s="23"/>
      <c r="H9" s="23"/>
      <c r="I9" s="23"/>
      <c r="J9" s="23"/>
      <c r="K9" s="23"/>
      <c r="L9" s="23"/>
      <c r="M9" s="23"/>
      <c r="N9" s="23"/>
      <c r="O9" s="23"/>
      <c r="P9" s="23"/>
      <c r="Q9" s="23"/>
    </row>
    <row r="10" spans="1:17" ht="15" customHeight="1" x14ac:dyDescent="0.3">
      <c r="A10" s="23"/>
      <c r="B10" s="37"/>
      <c r="C10" s="37"/>
      <c r="D10" s="29"/>
      <c r="E10" s="23"/>
      <c r="F10" s="23"/>
      <c r="G10" s="23"/>
      <c r="H10" s="23"/>
      <c r="I10" s="23"/>
      <c r="J10" s="23"/>
      <c r="K10" s="23"/>
      <c r="L10" s="23"/>
      <c r="M10" s="23"/>
      <c r="N10" s="23"/>
      <c r="O10" s="23"/>
      <c r="P10" s="23"/>
      <c r="Q10" s="23"/>
    </row>
    <row r="11" spans="1:17" ht="15" customHeight="1" x14ac:dyDescent="0.3">
      <c r="A11" s="23"/>
      <c r="B11" s="37"/>
      <c r="C11" s="37"/>
      <c r="D11" s="29"/>
      <c r="E11" s="23"/>
      <c r="F11" s="23"/>
      <c r="G11" s="23"/>
      <c r="H11" s="23"/>
      <c r="I11" s="23"/>
      <c r="J11" s="23"/>
      <c r="K11" s="23"/>
      <c r="L11" s="23"/>
      <c r="M11" s="23"/>
      <c r="N11" s="23"/>
      <c r="O11" s="23"/>
      <c r="P11" s="23"/>
      <c r="Q11" s="23"/>
    </row>
    <row r="12" spans="1:17" ht="15" customHeight="1" x14ac:dyDescent="0.3">
      <c r="A12" s="23"/>
      <c r="B12" s="37"/>
      <c r="C12" s="37"/>
      <c r="D12" s="29"/>
      <c r="E12" s="23"/>
      <c r="F12" s="23"/>
      <c r="G12" s="23"/>
      <c r="H12" s="23"/>
      <c r="I12" s="23"/>
      <c r="J12" s="23"/>
      <c r="K12" s="23"/>
      <c r="L12" s="23"/>
      <c r="M12" s="23"/>
      <c r="N12" s="23"/>
      <c r="O12" s="23"/>
      <c r="P12" s="23"/>
      <c r="Q12" s="23"/>
    </row>
    <row r="13" spans="1:17" ht="15" customHeight="1" x14ac:dyDescent="0.3">
      <c r="A13" s="23"/>
      <c r="B13" s="37"/>
      <c r="C13" s="37"/>
      <c r="D13" s="29"/>
      <c r="E13" s="23"/>
      <c r="F13" s="23"/>
      <c r="G13" s="23"/>
      <c r="H13" s="23"/>
      <c r="I13" s="23"/>
      <c r="J13" s="23"/>
      <c r="K13" s="23"/>
      <c r="L13" s="23"/>
      <c r="M13" s="23"/>
      <c r="N13" s="23"/>
      <c r="O13" s="23"/>
      <c r="P13" s="23"/>
      <c r="Q13" s="23"/>
    </row>
    <row r="14" spans="1:17" ht="15" customHeight="1" x14ac:dyDescent="0.3">
      <c r="A14" s="23"/>
      <c r="B14" s="37"/>
      <c r="C14" s="37"/>
      <c r="D14" s="29"/>
      <c r="E14" s="23"/>
      <c r="F14" s="23"/>
      <c r="G14" s="23"/>
      <c r="H14" s="23"/>
      <c r="I14" s="23"/>
      <c r="J14" s="23"/>
      <c r="K14" s="23"/>
      <c r="L14" s="23"/>
      <c r="M14" s="23"/>
      <c r="N14" s="23"/>
      <c r="O14" s="23"/>
      <c r="P14" s="23"/>
      <c r="Q14" s="23"/>
    </row>
    <row r="15" spans="1:17" ht="15" customHeight="1" x14ac:dyDescent="0.3">
      <c r="A15" s="23"/>
      <c r="B15" s="37"/>
      <c r="C15" s="37"/>
      <c r="D15" s="29"/>
      <c r="E15" s="23"/>
      <c r="F15" s="23"/>
      <c r="G15" s="23"/>
      <c r="H15" s="23"/>
      <c r="I15" s="23"/>
      <c r="J15" s="23"/>
      <c r="K15" s="23"/>
      <c r="L15" s="23"/>
      <c r="M15" s="23"/>
      <c r="N15" s="23"/>
      <c r="O15" s="23"/>
      <c r="P15" s="23"/>
      <c r="Q15" s="23"/>
    </row>
    <row r="16" spans="1:17" ht="15" customHeight="1" x14ac:dyDescent="0.3">
      <c r="A16" s="23"/>
      <c r="B16" s="37"/>
      <c r="C16" s="37"/>
      <c r="D16" s="29"/>
      <c r="E16" s="23"/>
      <c r="F16" s="23"/>
      <c r="G16" s="23"/>
      <c r="H16" s="23"/>
      <c r="I16" s="23"/>
      <c r="J16" s="23"/>
      <c r="K16" s="23"/>
      <c r="L16" s="23"/>
      <c r="M16" s="23"/>
      <c r="N16" s="23"/>
      <c r="O16" s="23"/>
      <c r="P16" s="23"/>
      <c r="Q16" s="23"/>
    </row>
    <row r="17" spans="1:17" ht="15" customHeight="1" x14ac:dyDescent="0.3">
      <c r="A17" s="23"/>
      <c r="B17" s="37"/>
      <c r="C17" s="37"/>
      <c r="D17" s="29"/>
      <c r="E17" s="23"/>
      <c r="F17" s="23"/>
      <c r="G17" s="23"/>
      <c r="H17" s="23"/>
      <c r="I17" s="23"/>
      <c r="J17" s="23"/>
      <c r="K17" s="23"/>
      <c r="L17" s="23"/>
      <c r="M17" s="23"/>
      <c r="N17" s="23"/>
      <c r="O17" s="23"/>
      <c r="P17" s="23"/>
      <c r="Q17" s="23"/>
    </row>
    <row r="18" spans="1:17" ht="15" customHeight="1" x14ac:dyDescent="0.3">
      <c r="A18" s="23"/>
      <c r="B18" s="37"/>
      <c r="C18" s="37"/>
      <c r="D18" s="29"/>
      <c r="E18" s="23"/>
      <c r="F18" s="23"/>
      <c r="G18" s="23"/>
      <c r="H18" s="23"/>
      <c r="I18" s="23"/>
      <c r="J18" s="23"/>
      <c r="K18" s="23"/>
      <c r="L18" s="23"/>
      <c r="M18" s="23"/>
      <c r="N18" s="23"/>
      <c r="O18" s="23"/>
      <c r="P18" s="23"/>
      <c r="Q18" s="23"/>
    </row>
    <row r="19" spans="1:17" ht="15" customHeight="1" x14ac:dyDescent="0.3">
      <c r="A19" s="23"/>
      <c r="B19" s="37"/>
      <c r="C19" s="37"/>
      <c r="D19" s="29"/>
      <c r="E19" s="23"/>
      <c r="F19" s="23"/>
      <c r="G19" s="23"/>
      <c r="H19" s="23"/>
      <c r="I19" s="23"/>
      <c r="J19" s="23"/>
      <c r="K19" s="23"/>
      <c r="L19" s="23"/>
      <c r="M19" s="23"/>
      <c r="N19" s="23"/>
      <c r="O19" s="23"/>
      <c r="P19" s="23"/>
      <c r="Q19" s="23"/>
    </row>
    <row r="20" spans="1:17" ht="15" customHeight="1" x14ac:dyDescent="0.3">
      <c r="A20" s="23"/>
      <c r="B20" s="37"/>
      <c r="C20" s="37"/>
      <c r="D20" s="29"/>
      <c r="E20" s="23"/>
      <c r="F20" s="23"/>
      <c r="G20" s="23"/>
      <c r="H20" s="23"/>
      <c r="I20" s="23"/>
      <c r="J20" s="23"/>
      <c r="K20" s="23"/>
      <c r="L20" s="23"/>
      <c r="M20" s="23"/>
      <c r="N20" s="23"/>
      <c r="O20" s="23"/>
      <c r="P20" s="23"/>
      <c r="Q20" s="23"/>
    </row>
    <row r="21" spans="1:17" ht="15" customHeight="1" x14ac:dyDescent="0.3">
      <c r="A21" s="23"/>
      <c r="B21" s="37"/>
      <c r="C21" s="37"/>
      <c r="D21" s="29"/>
      <c r="E21" s="23"/>
      <c r="F21" s="23"/>
      <c r="G21" s="23"/>
      <c r="H21" s="23"/>
      <c r="I21" s="23"/>
      <c r="J21" s="23"/>
      <c r="K21" s="23"/>
      <c r="L21" s="23"/>
      <c r="M21" s="23"/>
      <c r="N21" s="23"/>
      <c r="O21" s="23"/>
      <c r="P21" s="23"/>
      <c r="Q21" s="23"/>
    </row>
    <row r="22" spans="1:17" ht="15" customHeight="1" x14ac:dyDescent="0.3">
      <c r="A22" s="23"/>
      <c r="B22" s="37"/>
      <c r="C22" s="37"/>
      <c r="D22" s="29"/>
      <c r="E22" s="23"/>
      <c r="F22" s="23"/>
      <c r="G22" s="23"/>
      <c r="H22" s="23"/>
      <c r="I22" s="23"/>
      <c r="J22" s="23"/>
      <c r="K22" s="23"/>
      <c r="L22" s="23"/>
      <c r="M22" s="23"/>
      <c r="N22" s="23"/>
      <c r="O22" s="23"/>
      <c r="P22" s="23"/>
      <c r="Q22" s="23"/>
    </row>
    <row r="23" spans="1:17" ht="15" customHeight="1" x14ac:dyDescent="0.3">
      <c r="A23" s="23"/>
      <c r="B23" s="37"/>
      <c r="C23" s="37"/>
      <c r="D23" s="29"/>
      <c r="E23" s="23"/>
      <c r="F23" s="23"/>
      <c r="G23" s="23"/>
      <c r="H23" s="23"/>
      <c r="I23" s="23"/>
      <c r="J23" s="23"/>
      <c r="K23" s="23"/>
      <c r="L23" s="23"/>
      <c r="M23" s="23"/>
      <c r="N23" s="23"/>
      <c r="O23" s="23"/>
      <c r="P23" s="23"/>
      <c r="Q23" s="23"/>
    </row>
    <row r="24" spans="1:17" ht="15" customHeight="1" x14ac:dyDescent="0.3">
      <c r="A24" s="23"/>
      <c r="B24" s="37"/>
      <c r="C24" s="37"/>
      <c r="D24" s="29"/>
      <c r="E24" s="23"/>
      <c r="F24" s="23"/>
      <c r="G24" s="23"/>
      <c r="H24" s="23"/>
      <c r="I24" s="23"/>
      <c r="J24" s="23"/>
      <c r="K24" s="23"/>
      <c r="L24" s="23"/>
      <c r="M24" s="23"/>
      <c r="N24" s="23"/>
      <c r="O24" s="23"/>
      <c r="P24" s="23"/>
      <c r="Q24" s="23"/>
    </row>
    <row r="25" spans="1:17" ht="15" customHeight="1" x14ac:dyDescent="0.3">
      <c r="A25" s="23"/>
      <c r="B25" s="37"/>
      <c r="C25" s="37"/>
      <c r="D25" s="29"/>
      <c r="E25" s="23"/>
      <c r="F25" s="23"/>
      <c r="G25" s="23"/>
      <c r="H25" s="23"/>
      <c r="I25" s="23"/>
      <c r="J25" s="23"/>
      <c r="K25" s="23"/>
      <c r="L25" s="23"/>
      <c r="M25" s="23"/>
      <c r="N25" s="23"/>
      <c r="O25" s="23"/>
      <c r="P25" s="23"/>
      <c r="Q25" s="23"/>
    </row>
    <row r="26" spans="1:17" ht="15" customHeight="1" x14ac:dyDescent="0.3">
      <c r="A26" s="23"/>
      <c r="B26" s="37"/>
      <c r="C26" s="37"/>
      <c r="D26" s="29"/>
      <c r="E26" s="23"/>
      <c r="F26" s="23"/>
      <c r="G26" s="23"/>
      <c r="H26" s="23"/>
      <c r="I26" s="23"/>
      <c r="J26" s="23"/>
      <c r="K26" s="23"/>
      <c r="L26" s="23"/>
      <c r="M26" s="23"/>
      <c r="N26" s="23"/>
      <c r="O26" s="23"/>
      <c r="P26" s="23"/>
      <c r="Q26" s="23"/>
    </row>
    <row r="27" spans="1:17" ht="15" customHeight="1" x14ac:dyDescent="0.3">
      <c r="A27" s="23"/>
      <c r="B27" s="31"/>
      <c r="C27" s="37"/>
      <c r="D27" s="29"/>
      <c r="E27" s="23"/>
      <c r="F27" s="23"/>
      <c r="G27" s="23"/>
      <c r="H27" s="23"/>
      <c r="I27" s="23"/>
      <c r="J27" s="23"/>
      <c r="K27" s="23"/>
      <c r="L27" s="23"/>
      <c r="M27" s="23"/>
      <c r="N27" s="23"/>
      <c r="O27" s="23"/>
      <c r="P27" s="23"/>
      <c r="Q27" s="23"/>
    </row>
    <row r="28" spans="1:17" x14ac:dyDescent="0.3">
      <c r="A28" s="23"/>
      <c r="B28" s="31"/>
      <c r="C28" s="37"/>
      <c r="D28" s="23"/>
      <c r="E28" s="23"/>
      <c r="F28" s="23"/>
      <c r="G28" s="23"/>
      <c r="H28" s="23"/>
      <c r="I28" s="23"/>
      <c r="J28" s="23"/>
      <c r="K28" s="23"/>
      <c r="L28" s="23"/>
      <c r="M28" s="23"/>
      <c r="N28" s="23"/>
      <c r="O28" s="23"/>
      <c r="P28" s="23"/>
      <c r="Q28" s="23"/>
    </row>
    <row r="29" spans="1:17" x14ac:dyDescent="0.3">
      <c r="A29" s="23"/>
      <c r="B29" s="31"/>
      <c r="C29" s="37"/>
      <c r="D29" s="23"/>
      <c r="E29" s="23"/>
      <c r="F29" s="23"/>
      <c r="G29" s="23"/>
      <c r="H29" s="23"/>
      <c r="I29" s="23"/>
      <c r="J29" s="23"/>
      <c r="K29" s="23"/>
      <c r="L29" s="23"/>
      <c r="M29" s="23"/>
      <c r="N29" s="31"/>
      <c r="O29" s="23"/>
      <c r="P29" s="23"/>
      <c r="Q29" s="23"/>
    </row>
    <row r="30" spans="1:17" x14ac:dyDescent="0.3">
      <c r="A30" s="23"/>
      <c r="B30" s="31"/>
      <c r="C30" s="37"/>
      <c r="D30" s="23"/>
      <c r="E30" s="23"/>
      <c r="F30" s="23"/>
      <c r="G30" s="23"/>
      <c r="H30" s="23"/>
      <c r="I30" s="23"/>
      <c r="J30" s="23"/>
      <c r="K30" s="23"/>
      <c r="L30" s="23"/>
      <c r="M30" s="23"/>
      <c r="N30" s="31"/>
      <c r="O30" s="23"/>
      <c r="P30" s="23"/>
      <c r="Q30" s="23"/>
    </row>
    <row r="31" spans="1:17" x14ac:dyDescent="0.3">
      <c r="A31" s="23"/>
      <c r="B31" s="31"/>
      <c r="C31" s="37"/>
      <c r="D31" s="23"/>
      <c r="E31" s="23"/>
      <c r="F31" s="23"/>
      <c r="G31" s="23"/>
      <c r="H31" s="23"/>
      <c r="I31" s="23"/>
      <c r="J31" s="23"/>
      <c r="K31" s="23"/>
      <c r="L31" s="23"/>
      <c r="M31" s="23"/>
      <c r="N31" s="31"/>
      <c r="O31" s="23"/>
      <c r="P31" s="23"/>
      <c r="Q31" s="23"/>
    </row>
    <row r="32" spans="1:17" x14ac:dyDescent="0.3">
      <c r="A32" s="23"/>
      <c r="B32" s="31"/>
      <c r="C32" s="37"/>
      <c r="D32" s="23"/>
      <c r="E32" s="23"/>
      <c r="F32" s="23"/>
      <c r="G32" s="23"/>
      <c r="H32" s="23"/>
      <c r="I32" s="23"/>
      <c r="J32" s="23"/>
      <c r="K32" s="23"/>
      <c r="L32" s="23"/>
      <c r="M32" s="23"/>
      <c r="N32" s="31"/>
      <c r="O32" s="23"/>
      <c r="P32" s="23"/>
      <c r="Q32" s="23"/>
    </row>
    <row r="33" spans="1:17" x14ac:dyDescent="0.3">
      <c r="A33" s="23"/>
      <c r="B33" s="31"/>
      <c r="C33" s="37"/>
      <c r="D33" s="23"/>
      <c r="E33" s="23"/>
      <c r="F33" s="23"/>
      <c r="G33" s="23"/>
      <c r="H33" s="23"/>
      <c r="I33" s="23"/>
      <c r="J33" s="23"/>
      <c r="K33" s="23"/>
      <c r="L33" s="23"/>
      <c r="M33" s="23"/>
      <c r="N33" s="31"/>
      <c r="O33" s="23"/>
      <c r="P33" s="23"/>
      <c r="Q33" s="23"/>
    </row>
    <row r="34" spans="1:17" x14ac:dyDescent="0.3">
      <c r="A34" s="23"/>
      <c r="B34" s="31"/>
      <c r="C34" s="37"/>
      <c r="D34" s="23"/>
      <c r="E34" s="23"/>
      <c r="F34" s="23"/>
      <c r="G34" s="23"/>
      <c r="H34" s="23"/>
      <c r="I34" s="23"/>
      <c r="J34" s="23"/>
      <c r="K34" s="23"/>
      <c r="L34" s="23"/>
      <c r="M34" s="23"/>
      <c r="N34" s="31"/>
      <c r="O34" s="23"/>
      <c r="P34" s="23"/>
      <c r="Q34" s="23"/>
    </row>
    <row r="35" spans="1:17" x14ac:dyDescent="0.3">
      <c r="A35" s="23"/>
      <c r="B35" s="31"/>
      <c r="C35" s="37"/>
      <c r="D35" s="23"/>
      <c r="E35" s="23"/>
      <c r="F35" s="23"/>
      <c r="G35" s="23"/>
      <c r="H35" s="23"/>
      <c r="I35" s="23"/>
      <c r="J35" s="23"/>
      <c r="K35" s="23"/>
      <c r="L35" s="23"/>
      <c r="M35" s="23"/>
      <c r="N35" s="31"/>
      <c r="O35" s="23"/>
      <c r="P35" s="23"/>
      <c r="Q35" s="23"/>
    </row>
    <row r="36" spans="1:17" x14ac:dyDescent="0.3">
      <c r="A36" s="23"/>
      <c r="B36" s="31"/>
      <c r="C36" s="37"/>
      <c r="D36" s="23"/>
      <c r="E36" s="23"/>
      <c r="F36" s="23"/>
      <c r="G36" s="23"/>
      <c r="H36" s="23"/>
      <c r="I36" s="23"/>
      <c r="J36" s="23"/>
      <c r="K36" s="23"/>
      <c r="L36" s="23"/>
      <c r="M36" s="23"/>
      <c r="N36" s="31"/>
      <c r="O36" s="23"/>
      <c r="P36" s="23"/>
      <c r="Q36" s="23"/>
    </row>
    <row r="37" spans="1:17" x14ac:dyDescent="0.3">
      <c r="A37" s="23"/>
      <c r="B37" s="31"/>
      <c r="C37" s="37"/>
      <c r="D37" s="23"/>
      <c r="E37" s="23"/>
      <c r="F37" s="23"/>
      <c r="G37" s="23"/>
      <c r="H37" s="23"/>
      <c r="I37" s="23"/>
      <c r="J37" s="23"/>
      <c r="K37" s="23"/>
      <c r="L37" s="23"/>
      <c r="M37" s="23"/>
      <c r="N37" s="31"/>
      <c r="O37" s="23"/>
      <c r="P37" s="23"/>
      <c r="Q37" s="23"/>
    </row>
    <row r="38" spans="1:17" x14ac:dyDescent="0.3">
      <c r="A38" s="23"/>
      <c r="B38" s="31"/>
      <c r="C38" s="37"/>
      <c r="D38" s="23"/>
      <c r="E38" s="23"/>
      <c r="F38" s="23"/>
      <c r="G38" s="23"/>
      <c r="H38" s="23"/>
      <c r="I38" s="23"/>
      <c r="J38" s="23"/>
      <c r="K38" s="23"/>
      <c r="L38" s="23"/>
      <c r="M38" s="23"/>
      <c r="N38" s="31"/>
      <c r="O38" s="23"/>
      <c r="P38" s="23"/>
      <c r="Q38" s="23"/>
    </row>
    <row r="39" spans="1:17" x14ac:dyDescent="0.3">
      <c r="A39" s="23"/>
      <c r="B39" s="31"/>
      <c r="C39" s="37"/>
      <c r="D39" s="23"/>
      <c r="E39" s="23"/>
      <c r="F39" s="23"/>
      <c r="G39" s="23"/>
      <c r="H39" s="23"/>
      <c r="I39" s="23"/>
      <c r="J39" s="23"/>
      <c r="K39" s="23"/>
      <c r="L39" s="23"/>
      <c r="M39" s="23"/>
      <c r="N39" s="31"/>
      <c r="O39" s="23"/>
      <c r="P39" s="23"/>
      <c r="Q39" s="23"/>
    </row>
    <row r="40" spans="1:17" x14ac:dyDescent="0.3">
      <c r="A40" s="23"/>
      <c r="B40" s="31"/>
      <c r="C40" s="37"/>
      <c r="D40" s="23"/>
      <c r="E40" s="23"/>
      <c r="F40" s="23"/>
      <c r="G40" s="23"/>
      <c r="H40" s="23"/>
      <c r="I40" s="23"/>
      <c r="J40" s="23"/>
      <c r="K40" s="23"/>
      <c r="L40" s="23"/>
      <c r="M40" s="23"/>
      <c r="N40" s="31"/>
      <c r="O40" s="23"/>
      <c r="P40" s="23"/>
      <c r="Q40" s="23"/>
    </row>
    <row r="41" spans="1:17" x14ac:dyDescent="0.3">
      <c r="A41" s="23"/>
      <c r="B41" s="31"/>
      <c r="C41" s="37"/>
      <c r="D41" s="23"/>
      <c r="E41" s="23"/>
      <c r="F41" s="23"/>
      <c r="G41" s="23"/>
      <c r="H41" s="23"/>
      <c r="I41" s="23"/>
      <c r="J41" s="23"/>
      <c r="K41" s="23"/>
      <c r="L41" s="23"/>
      <c r="M41" s="23"/>
      <c r="N41" s="31"/>
      <c r="O41" s="23"/>
      <c r="P41" s="23"/>
      <c r="Q41" s="23"/>
    </row>
    <row r="42" spans="1:17" x14ac:dyDescent="0.3">
      <c r="A42" s="23"/>
      <c r="B42" s="31"/>
      <c r="C42" s="37"/>
      <c r="D42" s="23"/>
      <c r="E42" s="23"/>
      <c r="F42" s="23"/>
      <c r="G42" s="23"/>
      <c r="H42" s="23"/>
      <c r="I42" s="23"/>
      <c r="J42" s="23"/>
      <c r="K42" s="23"/>
      <c r="L42" s="23"/>
      <c r="M42" s="23"/>
      <c r="N42" s="31"/>
      <c r="O42" s="23"/>
      <c r="P42" s="23"/>
      <c r="Q42" s="23"/>
    </row>
    <row r="43" spans="1:17" x14ac:dyDescent="0.3">
      <c r="A43" s="23"/>
      <c r="B43" s="31"/>
      <c r="C43" s="37"/>
      <c r="D43" s="23"/>
      <c r="E43" s="23"/>
      <c r="F43" s="23"/>
      <c r="G43" s="23"/>
      <c r="H43" s="23"/>
      <c r="I43" s="23"/>
      <c r="J43" s="23"/>
      <c r="K43" s="23"/>
      <c r="L43" s="23"/>
      <c r="M43" s="23"/>
      <c r="N43" s="31"/>
      <c r="O43" s="23"/>
      <c r="P43" s="23"/>
      <c r="Q43" s="23"/>
    </row>
    <row r="44" spans="1:17" x14ac:dyDescent="0.3">
      <c r="A44" s="23"/>
      <c r="B44" s="31"/>
      <c r="C44" s="37"/>
      <c r="D44" s="23"/>
      <c r="E44" s="23"/>
      <c r="F44" s="23"/>
      <c r="G44" s="23"/>
      <c r="H44" s="23"/>
      <c r="I44" s="23"/>
      <c r="J44" s="23"/>
      <c r="K44" s="23"/>
      <c r="L44" s="23"/>
      <c r="M44" s="23"/>
      <c r="N44" s="31"/>
      <c r="O44" s="23"/>
      <c r="P44" s="23"/>
      <c r="Q44" s="23"/>
    </row>
    <row r="45" spans="1:17" x14ac:dyDescent="0.3">
      <c r="A45" s="23"/>
      <c r="B45" s="31"/>
      <c r="C45" s="37"/>
      <c r="D45" s="23"/>
      <c r="E45" s="23"/>
      <c r="F45" s="23"/>
      <c r="G45" s="23"/>
      <c r="H45" s="23"/>
      <c r="I45" s="23"/>
      <c r="J45" s="23"/>
      <c r="K45" s="23"/>
      <c r="L45" s="23"/>
      <c r="M45" s="23"/>
      <c r="N45" s="31"/>
      <c r="O45" s="23"/>
      <c r="P45" s="23"/>
      <c r="Q45" s="23"/>
    </row>
    <row r="46" spans="1:17" x14ac:dyDescent="0.3">
      <c r="A46" s="23"/>
      <c r="B46" s="31"/>
      <c r="C46" s="37"/>
      <c r="D46" s="23"/>
      <c r="E46" s="23"/>
      <c r="F46" s="23"/>
      <c r="G46" s="23"/>
      <c r="H46" s="23"/>
      <c r="I46" s="23"/>
      <c r="J46" s="23"/>
      <c r="K46" s="23"/>
      <c r="L46" s="23"/>
      <c r="M46" s="23"/>
      <c r="N46" s="31"/>
      <c r="O46" s="23"/>
      <c r="P46" s="23"/>
      <c r="Q46" s="23"/>
    </row>
    <row r="47" spans="1:17" x14ac:dyDescent="0.3">
      <c r="A47" s="23"/>
      <c r="B47" s="31"/>
      <c r="C47" s="37"/>
      <c r="D47" s="23"/>
      <c r="E47" s="23"/>
      <c r="F47" s="23"/>
      <c r="G47" s="23"/>
      <c r="H47" s="23"/>
      <c r="I47" s="23"/>
      <c r="J47" s="23"/>
      <c r="K47" s="23"/>
      <c r="L47" s="23"/>
      <c r="M47" s="23"/>
      <c r="N47" s="31"/>
      <c r="O47" s="23"/>
      <c r="P47" s="23"/>
      <c r="Q47" s="23"/>
    </row>
    <row r="48" spans="1:17" x14ac:dyDescent="0.3">
      <c r="A48" s="23"/>
      <c r="B48" s="31"/>
      <c r="C48" s="37"/>
      <c r="D48" s="23"/>
      <c r="E48" s="23"/>
      <c r="F48" s="23"/>
      <c r="G48" s="23"/>
      <c r="H48" s="23"/>
      <c r="I48" s="23"/>
      <c r="J48" s="23"/>
      <c r="K48" s="23"/>
      <c r="L48" s="23"/>
      <c r="M48" s="23"/>
      <c r="N48" s="31"/>
      <c r="O48" s="23"/>
      <c r="P48" s="23"/>
      <c r="Q48" s="23"/>
    </row>
    <row r="49" spans="1:17" x14ac:dyDescent="0.3">
      <c r="A49" s="23"/>
      <c r="B49" s="31"/>
      <c r="C49" s="37"/>
      <c r="D49" s="23"/>
      <c r="E49" s="23"/>
      <c r="F49" s="23"/>
      <c r="G49" s="23"/>
      <c r="H49" s="23"/>
      <c r="I49" s="23"/>
      <c r="J49" s="23"/>
      <c r="K49" s="23"/>
      <c r="L49" s="23"/>
      <c r="M49" s="23"/>
      <c r="N49" s="31"/>
      <c r="O49" s="23"/>
      <c r="P49" s="23"/>
      <c r="Q49" s="23"/>
    </row>
    <row r="50" spans="1:17" x14ac:dyDescent="0.3">
      <c r="A50" s="23"/>
      <c r="B50" s="31"/>
      <c r="C50" s="37"/>
      <c r="D50" s="23"/>
      <c r="E50" s="23"/>
      <c r="F50" s="23"/>
      <c r="G50" s="23"/>
      <c r="H50" s="23"/>
      <c r="I50" s="23"/>
      <c r="J50" s="23"/>
      <c r="K50" s="23"/>
      <c r="L50" s="23"/>
      <c r="M50" s="23"/>
      <c r="N50" s="31"/>
      <c r="O50" s="23"/>
      <c r="P50" s="23"/>
      <c r="Q50" s="23"/>
    </row>
    <row r="51" spans="1:17" x14ac:dyDescent="0.3">
      <c r="A51" s="23"/>
      <c r="B51" s="31"/>
      <c r="C51" s="37"/>
      <c r="D51" s="23"/>
      <c r="E51" s="23"/>
      <c r="F51" s="23"/>
      <c r="G51" s="23"/>
      <c r="H51" s="23"/>
      <c r="I51" s="23"/>
      <c r="J51" s="23"/>
      <c r="K51" s="23"/>
      <c r="L51" s="23"/>
      <c r="M51" s="23"/>
      <c r="N51" s="31"/>
      <c r="O51" s="23"/>
      <c r="P51" s="23"/>
      <c r="Q51" s="23"/>
    </row>
    <row r="52" spans="1:17" x14ac:dyDescent="0.3">
      <c r="A52" s="23"/>
      <c r="B52" s="31"/>
      <c r="C52" s="37"/>
      <c r="D52" s="23"/>
      <c r="E52" s="23"/>
      <c r="F52" s="23"/>
      <c r="G52" s="23"/>
      <c r="H52" s="23"/>
      <c r="I52" s="23"/>
      <c r="J52" s="23"/>
      <c r="K52" s="23"/>
      <c r="L52" s="23"/>
      <c r="M52" s="23"/>
      <c r="N52" s="31"/>
      <c r="O52" s="23"/>
      <c r="P52" s="23"/>
      <c r="Q52" s="23"/>
    </row>
    <row r="53" spans="1:17" x14ac:dyDescent="0.3">
      <c r="A53" s="23"/>
      <c r="B53" s="31"/>
      <c r="C53" s="23"/>
      <c r="D53" s="29"/>
      <c r="E53" s="23"/>
      <c r="F53" s="23"/>
      <c r="G53" s="23"/>
      <c r="H53" s="23"/>
      <c r="I53" s="23"/>
      <c r="J53" s="23"/>
      <c r="K53" s="23"/>
      <c r="L53" s="23"/>
      <c r="M53" s="23"/>
      <c r="N53" s="23"/>
      <c r="O53" s="23"/>
      <c r="P53" s="23"/>
      <c r="Q53" s="23"/>
    </row>
    <row r="54" spans="1:17" x14ac:dyDescent="0.3">
      <c r="A54" s="23"/>
      <c r="B54" s="31"/>
      <c r="C54" s="37"/>
      <c r="D54" s="23"/>
      <c r="E54" s="23"/>
      <c r="F54" s="23"/>
      <c r="G54" s="23"/>
      <c r="H54" s="23"/>
      <c r="I54" s="23"/>
      <c r="J54" s="23"/>
      <c r="K54" s="23"/>
      <c r="L54" s="23"/>
      <c r="M54" s="23"/>
      <c r="N54" s="23"/>
      <c r="O54" s="23"/>
      <c r="P54" s="23"/>
      <c r="Q54" s="23"/>
    </row>
    <row r="55" spans="1:17" x14ac:dyDescent="0.3">
      <c r="A55" s="23"/>
      <c r="B55" s="31"/>
      <c r="C55" s="37"/>
      <c r="D55" s="23"/>
      <c r="E55" s="23"/>
      <c r="F55" s="23"/>
      <c r="G55" s="23"/>
      <c r="H55" s="23"/>
      <c r="I55" s="23"/>
      <c r="J55" s="23"/>
      <c r="K55" s="23"/>
      <c r="L55" s="23"/>
      <c r="M55" s="23"/>
      <c r="N55" s="23"/>
      <c r="O55" s="23"/>
      <c r="P55" s="23"/>
      <c r="Q55" s="23"/>
    </row>
    <row r="56" spans="1:17" x14ac:dyDescent="0.3">
      <c r="A56" s="23"/>
      <c r="B56" s="31"/>
      <c r="C56" s="37"/>
      <c r="D56" s="23"/>
      <c r="E56" s="23"/>
      <c r="F56" s="23"/>
      <c r="G56" s="23"/>
      <c r="H56" s="23"/>
      <c r="I56" s="23"/>
      <c r="J56" s="23"/>
      <c r="K56" s="23"/>
      <c r="L56" s="23"/>
      <c r="M56" s="23"/>
      <c r="N56" s="23"/>
      <c r="O56" s="23"/>
      <c r="P56" s="23"/>
      <c r="Q56" s="23"/>
    </row>
    <row r="57" spans="1:17" x14ac:dyDescent="0.3">
      <c r="A57" s="23"/>
      <c r="B57" s="31"/>
      <c r="C57" s="23"/>
      <c r="D57" s="23"/>
      <c r="E57" s="23"/>
      <c r="F57" s="23"/>
      <c r="G57" s="23"/>
      <c r="H57" s="23"/>
      <c r="I57" s="23"/>
      <c r="J57" s="23"/>
      <c r="K57" s="23"/>
      <c r="L57" s="23"/>
      <c r="M57" s="23"/>
      <c r="N57" s="23"/>
      <c r="O57" s="23"/>
      <c r="P57" s="23"/>
      <c r="Q57" s="23"/>
    </row>
    <row r="58" spans="1:17" x14ac:dyDescent="0.3">
      <c r="A58" s="23"/>
      <c r="B58" s="31"/>
      <c r="C58" s="37"/>
      <c r="D58" s="23"/>
      <c r="E58" s="23"/>
      <c r="F58" s="23"/>
      <c r="G58" s="23"/>
      <c r="H58" s="23"/>
      <c r="I58" s="23"/>
      <c r="J58" s="23"/>
      <c r="K58" s="23"/>
      <c r="L58" s="23"/>
      <c r="M58" s="23"/>
      <c r="N58" s="23"/>
      <c r="O58" s="23"/>
      <c r="P58" s="23"/>
      <c r="Q58" s="23"/>
    </row>
    <row r="59" spans="1:17" x14ac:dyDescent="0.3">
      <c r="D59"/>
    </row>
    <row r="60" spans="1:17" x14ac:dyDescent="0.3">
      <c r="D60"/>
    </row>
    <row r="61" spans="1:17" x14ac:dyDescent="0.3">
      <c r="D61"/>
    </row>
    <row r="62" spans="1:17" x14ac:dyDescent="0.3">
      <c r="D62"/>
    </row>
    <row r="63" spans="1:17" x14ac:dyDescent="0.3">
      <c r="D63"/>
    </row>
    <row r="64" spans="1:17" x14ac:dyDescent="0.3">
      <c r="D64"/>
    </row>
    <row r="65" spans="4:4" x14ac:dyDescent="0.3">
      <c r="D65"/>
    </row>
    <row r="66" spans="4:4" x14ac:dyDescent="0.3">
      <c r="D66"/>
    </row>
    <row r="67" spans="4:4" x14ac:dyDescent="0.3">
      <c r="D67"/>
    </row>
    <row r="68" spans="4:4" x14ac:dyDescent="0.3">
      <c r="D68"/>
    </row>
    <row r="69" spans="4:4" x14ac:dyDescent="0.3">
      <c r="D69"/>
    </row>
    <row r="70" spans="4:4" x14ac:dyDescent="0.3">
      <c r="D70"/>
    </row>
    <row r="71" spans="4:4" x14ac:dyDescent="0.3">
      <c r="D71"/>
    </row>
    <row r="72" spans="4:4" x14ac:dyDescent="0.3">
      <c r="D72"/>
    </row>
    <row r="73" spans="4:4" x14ac:dyDescent="0.3">
      <c r="D73"/>
    </row>
    <row r="74" spans="4:4" x14ac:dyDescent="0.3">
      <c r="D74"/>
    </row>
    <row r="75" spans="4:4" x14ac:dyDescent="0.3">
      <c r="D75"/>
    </row>
    <row r="76" spans="4:4" x14ac:dyDescent="0.3">
      <c r="D76"/>
    </row>
    <row r="77" spans="4:4" x14ac:dyDescent="0.3">
      <c r="D77"/>
    </row>
    <row r="78" spans="4:4" x14ac:dyDescent="0.3">
      <c r="D78"/>
    </row>
    <row r="79" spans="4:4" x14ac:dyDescent="0.3">
      <c r="D79"/>
    </row>
    <row r="80" spans="4:4" x14ac:dyDescent="0.3">
      <c r="D80"/>
    </row>
    <row r="81" spans="4:4" x14ac:dyDescent="0.3">
      <c r="D81"/>
    </row>
    <row r="82" spans="4:4" x14ac:dyDescent="0.3">
      <c r="D82"/>
    </row>
    <row r="83" spans="4:4" x14ac:dyDescent="0.3">
      <c r="D83"/>
    </row>
    <row r="84" spans="4:4" x14ac:dyDescent="0.3">
      <c r="D84"/>
    </row>
    <row r="85" spans="4:4" x14ac:dyDescent="0.3">
      <c r="D85"/>
    </row>
    <row r="86" spans="4:4" x14ac:dyDescent="0.3">
      <c r="D86"/>
    </row>
    <row r="87" spans="4:4" x14ac:dyDescent="0.3">
      <c r="D87"/>
    </row>
    <row r="88" spans="4:4" x14ac:dyDescent="0.3">
      <c r="D88"/>
    </row>
    <row r="89" spans="4:4" x14ac:dyDescent="0.3">
      <c r="D89"/>
    </row>
    <row r="90" spans="4:4" x14ac:dyDescent="0.3">
      <c r="D90"/>
    </row>
    <row r="91" spans="4:4" x14ac:dyDescent="0.3">
      <c r="D91"/>
    </row>
    <row r="92" spans="4:4" x14ac:dyDescent="0.3">
      <c r="D92"/>
    </row>
    <row r="93" spans="4:4" x14ac:dyDescent="0.3">
      <c r="D93"/>
    </row>
    <row r="94" spans="4:4" x14ac:dyDescent="0.3">
      <c r="D94"/>
    </row>
    <row r="95" spans="4:4" x14ac:dyDescent="0.3">
      <c r="D95"/>
    </row>
    <row r="96" spans="4:4" x14ac:dyDescent="0.3">
      <c r="D96"/>
    </row>
    <row r="97" spans="4:4" x14ac:dyDescent="0.3">
      <c r="D97"/>
    </row>
    <row r="98" spans="4:4" x14ac:dyDescent="0.3">
      <c r="D98"/>
    </row>
    <row r="99" spans="4:4" x14ac:dyDescent="0.3">
      <c r="D99"/>
    </row>
    <row r="100" spans="4:4" x14ac:dyDescent="0.3">
      <c r="D100"/>
    </row>
    <row r="101" spans="4:4" x14ac:dyDescent="0.3">
      <c r="D101"/>
    </row>
    <row r="102" spans="4:4" x14ac:dyDescent="0.3">
      <c r="D102"/>
    </row>
    <row r="103" spans="4:4" x14ac:dyDescent="0.3">
      <c r="D103"/>
    </row>
    <row r="104" spans="4:4" x14ac:dyDescent="0.3">
      <c r="D104"/>
    </row>
    <row r="105" spans="4:4" x14ac:dyDescent="0.3">
      <c r="D105"/>
    </row>
    <row r="106" spans="4:4" x14ac:dyDescent="0.3">
      <c r="D106"/>
    </row>
    <row r="107" spans="4:4" x14ac:dyDescent="0.3">
      <c r="D107"/>
    </row>
    <row r="108" spans="4:4" x14ac:dyDescent="0.3">
      <c r="D108"/>
    </row>
    <row r="109" spans="4:4" x14ac:dyDescent="0.3">
      <c r="D109"/>
    </row>
    <row r="110" spans="4:4" x14ac:dyDescent="0.3">
      <c r="D110"/>
    </row>
    <row r="111" spans="4:4" x14ac:dyDescent="0.3">
      <c r="D111"/>
    </row>
    <row r="112" spans="4:4" x14ac:dyDescent="0.3">
      <c r="D112"/>
    </row>
  </sheetData>
  <pageMargins left="0.70866141732283472" right="0.70866141732283472" top="0.74803149606299213" bottom="0.74803149606299213" header="0.31496062992125984" footer="0.31496062992125984"/>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96"/>
  <sheetViews>
    <sheetView topLeftCell="B7" zoomScale="80" zoomScaleNormal="80" workbookViewId="0">
      <selection activeCell="F63" sqref="F63"/>
    </sheetView>
  </sheetViews>
  <sheetFormatPr baseColWidth="10" defaultColWidth="11.44140625" defaultRowHeight="14.4" x14ac:dyDescent="0.3"/>
  <cols>
    <col min="1" max="1" width="5.109375" style="1" customWidth="1"/>
    <col min="2" max="2" width="16.33203125" style="11" customWidth="1"/>
    <col min="3" max="3" width="83.44140625" style="25" customWidth="1"/>
    <col min="4" max="6" width="15.6640625" style="25" customWidth="1"/>
    <col min="7" max="7" width="15.6640625" style="24" customWidth="1"/>
    <col min="8" max="12" width="15.6640625" style="1" customWidth="1"/>
    <col min="13" max="13" width="13.109375" style="1" customWidth="1"/>
    <col min="14" max="18" width="13.33203125" style="1" customWidth="1"/>
    <col min="19" max="46" width="13.33203125" style="11" customWidth="1"/>
    <col min="47" max="16384" width="11.44140625" style="11"/>
  </cols>
  <sheetData>
    <row r="1" spans="1:46" s="16" customFormat="1" ht="5.25" customHeight="1" x14ac:dyDescent="0.3">
      <c r="A1" s="1"/>
      <c r="B1" s="11"/>
      <c r="C1" s="25"/>
      <c r="D1" s="25"/>
      <c r="E1" s="25"/>
      <c r="F1" s="25"/>
      <c r="G1" s="24"/>
      <c r="H1" s="1"/>
      <c r="I1" s="1"/>
      <c r="J1" s="1"/>
      <c r="K1" s="1"/>
      <c r="L1" s="1"/>
      <c r="M1"/>
      <c r="N1" s="1"/>
      <c r="O1" s="1"/>
      <c r="P1" s="1"/>
      <c r="Q1" s="1"/>
      <c r="R1" s="1"/>
      <c r="S1" s="11"/>
      <c r="T1" s="11"/>
    </row>
    <row r="2" spans="1:46" s="16" customFormat="1" ht="15" customHeight="1" x14ac:dyDescent="0.3">
      <c r="A2" s="1"/>
      <c r="B2" s="11"/>
      <c r="C2" s="25"/>
      <c r="D2" s="25"/>
      <c r="E2" s="25"/>
      <c r="F2" s="25"/>
      <c r="G2" s="24"/>
      <c r="H2" s="1"/>
      <c r="I2" s="1"/>
      <c r="J2" s="1"/>
      <c r="K2" s="1"/>
      <c r="L2" s="1"/>
      <c r="M2" s="1"/>
      <c r="N2" s="1"/>
      <c r="O2" s="1"/>
      <c r="P2" s="1"/>
      <c r="Q2" s="1"/>
      <c r="R2" s="1"/>
      <c r="S2" s="11"/>
      <c r="T2" s="11"/>
    </row>
    <row r="3" spans="1:46" s="16" customFormat="1" ht="9" customHeight="1" x14ac:dyDescent="0.3">
      <c r="A3" s="1"/>
      <c r="B3" s="11"/>
      <c r="C3" s="25"/>
      <c r="D3" s="25"/>
      <c r="E3" s="25"/>
      <c r="F3" s="25"/>
      <c r="G3" s="24"/>
      <c r="H3" s="1"/>
      <c r="I3" s="1"/>
      <c r="J3" s="1"/>
      <c r="K3" s="1"/>
      <c r="L3" s="1"/>
      <c r="M3" s="1"/>
      <c r="N3" s="1"/>
      <c r="O3" s="1"/>
      <c r="P3" s="1"/>
      <c r="Q3" s="1"/>
      <c r="R3" s="1"/>
      <c r="S3" s="11"/>
      <c r="T3" s="11"/>
    </row>
    <row r="4" spans="1:46" s="16" customFormat="1" ht="42" customHeight="1" x14ac:dyDescent="0.3">
      <c r="A4" s="1"/>
      <c r="B4" s="410" t="s">
        <v>347</v>
      </c>
      <c r="C4" s="410"/>
      <c r="D4" s="63"/>
      <c r="E4" s="63"/>
      <c r="F4" s="63"/>
      <c r="G4" s="63"/>
      <c r="H4" s="63"/>
      <c r="I4" s="63"/>
      <c r="J4" s="63"/>
      <c r="K4" s="63"/>
      <c r="L4" s="63"/>
      <c r="M4" s="1"/>
      <c r="N4" s="63"/>
      <c r="O4" s="63"/>
      <c r="P4" s="63"/>
      <c r="Q4" s="27"/>
      <c r="R4" s="1"/>
      <c r="S4" s="11"/>
      <c r="T4" s="11"/>
    </row>
    <row r="5" spans="1:46" s="16" customFormat="1" ht="66.75" customHeight="1" x14ac:dyDescent="0.3">
      <c r="A5" s="1"/>
      <c r="B5" s="11"/>
      <c r="C5" s="25"/>
      <c r="D5" s="25"/>
      <c r="E5" s="25"/>
      <c r="F5" s="25"/>
      <c r="G5" s="24"/>
      <c r="H5" s="1"/>
      <c r="I5" s="1"/>
      <c r="J5" s="1"/>
      <c r="K5" s="1"/>
      <c r="L5" s="1"/>
      <c r="M5" s="63"/>
      <c r="N5" s="1"/>
      <c r="O5" s="1"/>
      <c r="P5" s="1"/>
      <c r="Q5" s="1"/>
      <c r="R5" s="1"/>
      <c r="S5" s="11"/>
      <c r="T5" s="11"/>
    </row>
    <row r="6" spans="1:46" s="16" customFormat="1" ht="66.75" customHeight="1" x14ac:dyDescent="0.3">
      <c r="A6" s="1"/>
      <c r="B6" s="11"/>
      <c r="C6" s="25"/>
      <c r="D6" s="25"/>
      <c r="E6" s="25"/>
      <c r="F6" s="25"/>
      <c r="G6" s="24"/>
      <c r="H6" s="1"/>
      <c r="I6" s="1"/>
      <c r="J6" s="1"/>
      <c r="K6" s="1"/>
      <c r="L6" s="1"/>
      <c r="M6" s="1"/>
      <c r="N6" s="1"/>
      <c r="O6" s="1"/>
      <c r="P6" s="1"/>
      <c r="Q6" s="1"/>
      <c r="R6" s="1"/>
      <c r="S6" s="11"/>
      <c r="T6" s="11"/>
    </row>
    <row r="7" spans="1:46" s="16" customFormat="1" ht="66.75" customHeight="1" x14ac:dyDescent="0.3">
      <c r="A7" s="1"/>
      <c r="B7" s="11"/>
      <c r="C7" s="25"/>
      <c r="D7" s="25"/>
      <c r="E7" s="25"/>
      <c r="F7" s="25"/>
      <c r="G7" s="24"/>
      <c r="H7" s="1"/>
      <c r="I7" s="1"/>
      <c r="J7" s="1"/>
      <c r="K7" s="1"/>
      <c r="L7" s="1"/>
      <c r="M7" s="1"/>
      <c r="N7" s="1"/>
      <c r="O7" s="1"/>
      <c r="P7" s="1"/>
      <c r="Q7" s="1"/>
      <c r="R7" s="1"/>
      <c r="S7" s="11"/>
      <c r="T7" s="11"/>
    </row>
    <row r="8" spans="1:46" s="16" customFormat="1" ht="51" customHeight="1" x14ac:dyDescent="0.3">
      <c r="A8" s="1"/>
      <c r="B8" s="11"/>
      <c r="C8" s="25"/>
      <c r="D8" s="25"/>
      <c r="E8" s="25"/>
      <c r="F8" s="25"/>
      <c r="G8" s="24"/>
      <c r="H8" s="1"/>
      <c r="I8" s="1"/>
      <c r="J8" s="1"/>
      <c r="K8" s="1"/>
      <c r="L8" s="1"/>
      <c r="M8" s="1"/>
      <c r="N8" s="1"/>
      <c r="O8" s="1"/>
      <c r="P8" s="1"/>
      <c r="Q8" s="1"/>
      <c r="R8" s="1"/>
      <c r="S8" s="11"/>
      <c r="T8" s="11"/>
    </row>
    <row r="9" spans="1:46" s="16" customFormat="1" ht="39" customHeight="1" x14ac:dyDescent="0.3">
      <c r="A9" s="1"/>
      <c r="B9" s="11"/>
      <c r="C9" s="25"/>
      <c r="D9" s="25"/>
      <c r="E9" s="25"/>
      <c r="F9" s="25"/>
      <c r="G9" s="24"/>
      <c r="H9" s="1"/>
      <c r="I9" s="1"/>
      <c r="J9" s="1"/>
      <c r="K9" s="1"/>
      <c r="L9" s="1"/>
      <c r="M9" s="1"/>
      <c r="N9" s="1"/>
      <c r="O9" s="1"/>
      <c r="P9" s="1"/>
      <c r="Q9" s="1"/>
      <c r="R9" s="1"/>
      <c r="S9" s="11"/>
      <c r="T9" s="11"/>
    </row>
    <row r="10" spans="1:46" s="16" customFormat="1" ht="339.75" customHeight="1" thickBot="1" x14ac:dyDescent="0.35">
      <c r="A10" s="1"/>
      <c r="B10" s="11"/>
      <c r="C10" s="25"/>
      <c r="D10" s="25"/>
      <c r="E10" s="25"/>
      <c r="F10" s="25"/>
      <c r="G10" s="24"/>
      <c r="H10" s="1"/>
      <c r="I10" s="1"/>
      <c r="J10" s="1"/>
      <c r="K10" s="1"/>
      <c r="L10" s="1"/>
      <c r="M10" s="1"/>
      <c r="N10" s="1"/>
      <c r="O10" s="1"/>
      <c r="P10" s="1"/>
      <c r="Q10" s="1"/>
      <c r="R10" s="1"/>
      <c r="S10" s="11"/>
      <c r="T10" s="11"/>
    </row>
    <row r="11" spans="1:46" s="16" customFormat="1" ht="50.25" customHeight="1" x14ac:dyDescent="0.3">
      <c r="A11" s="77"/>
      <c r="B11" s="247"/>
      <c r="C11" s="82"/>
      <c r="D11" s="222"/>
      <c r="E11" s="288"/>
      <c r="F11" s="288"/>
      <c r="G11" s="223" t="s">
        <v>168</v>
      </c>
      <c r="H11" s="223"/>
      <c r="I11" s="224"/>
      <c r="J11" s="225"/>
      <c r="K11" s="248"/>
      <c r="L11" s="248"/>
      <c r="M11" s="302"/>
      <c r="N11" s="248"/>
      <c r="O11" s="248"/>
      <c r="P11" s="248"/>
      <c r="Q11" s="248"/>
      <c r="R11" s="248"/>
      <c r="S11" s="249"/>
      <c r="T11" s="249"/>
      <c r="U11" s="249"/>
      <c r="V11" s="249"/>
      <c r="W11" s="223" t="s">
        <v>173</v>
      </c>
      <c r="X11" s="249"/>
      <c r="Y11" s="249"/>
      <c r="Z11" s="249"/>
      <c r="AA11" s="249"/>
      <c r="AB11" s="249"/>
      <c r="AC11" s="249"/>
      <c r="AD11" s="249"/>
      <c r="AE11" s="249"/>
      <c r="AF11" s="249"/>
      <c r="AG11" s="249"/>
      <c r="AH11" s="250"/>
      <c r="AI11" s="250"/>
      <c r="AJ11" s="250"/>
      <c r="AK11" s="250"/>
      <c r="AL11" s="250"/>
      <c r="AM11" s="250"/>
      <c r="AN11" s="250"/>
      <c r="AO11" s="250"/>
      <c r="AP11" s="250"/>
      <c r="AQ11" s="250"/>
      <c r="AR11" s="250"/>
      <c r="AS11" s="250"/>
      <c r="AT11" s="251"/>
    </row>
    <row r="12" spans="1:46" s="16" customFormat="1" ht="34.5" customHeight="1" thickBot="1" x14ac:dyDescent="0.35">
      <c r="A12" s="77"/>
      <c r="B12" s="247"/>
      <c r="C12" s="82"/>
      <c r="D12" s="252"/>
      <c r="E12" s="91"/>
      <c r="F12" s="91"/>
      <c r="G12" s="226"/>
      <c r="H12" s="227" t="s">
        <v>349</v>
      </c>
      <c r="I12" s="228"/>
      <c r="J12" s="289"/>
      <c r="K12" s="300" t="s">
        <v>169</v>
      </c>
      <c r="L12" s="300"/>
      <c r="M12" s="301"/>
      <c r="N12" s="253"/>
      <c r="O12" s="254"/>
      <c r="P12" s="255" t="s">
        <v>172</v>
      </c>
      <c r="Q12" s="254"/>
      <c r="R12" s="256"/>
      <c r="S12" s="257"/>
      <c r="T12" s="258"/>
      <c r="U12" s="258"/>
      <c r="V12" s="258"/>
      <c r="W12" s="258"/>
      <c r="X12" s="258"/>
      <c r="Y12" s="258"/>
      <c r="Z12" s="255" t="s">
        <v>174</v>
      </c>
      <c r="AA12" s="258"/>
      <c r="AB12" s="258"/>
      <c r="AC12" s="258"/>
      <c r="AD12" s="258"/>
      <c r="AE12" s="258"/>
      <c r="AF12" s="258"/>
      <c r="AG12" s="258"/>
      <c r="AH12" s="258"/>
      <c r="AI12" s="258"/>
      <c r="AJ12" s="258"/>
      <c r="AK12" s="258"/>
      <c r="AL12" s="258"/>
      <c r="AM12" s="258"/>
      <c r="AN12" s="258"/>
      <c r="AO12" s="258"/>
      <c r="AP12" s="258"/>
      <c r="AQ12" s="258"/>
      <c r="AR12" s="258"/>
      <c r="AS12" s="258"/>
      <c r="AT12" s="259"/>
    </row>
    <row r="13" spans="1:46" s="28" customFormat="1" ht="98.25" customHeight="1" thickBot="1" x14ac:dyDescent="0.35">
      <c r="A13" s="102" t="s">
        <v>5</v>
      </c>
      <c r="B13" s="102" t="s">
        <v>1</v>
      </c>
      <c r="C13" s="102" t="s">
        <v>0</v>
      </c>
      <c r="D13" s="275" t="s">
        <v>170</v>
      </c>
      <c r="E13" s="276" t="s">
        <v>171</v>
      </c>
      <c r="F13" s="292" t="s">
        <v>243</v>
      </c>
      <c r="G13" s="229" t="s">
        <v>4</v>
      </c>
      <c r="H13" s="230" t="s">
        <v>72</v>
      </c>
      <c r="I13" s="231" t="s">
        <v>2</v>
      </c>
      <c r="J13" s="291" t="s">
        <v>170</v>
      </c>
      <c r="K13" s="292" t="s">
        <v>171</v>
      </c>
      <c r="L13" s="292" t="s">
        <v>243</v>
      </c>
      <c r="M13" s="260" t="s">
        <v>349</v>
      </c>
      <c r="N13" s="261" t="s">
        <v>245</v>
      </c>
      <c r="O13" s="262" t="s">
        <v>246</v>
      </c>
      <c r="P13" s="262" t="s">
        <v>247</v>
      </c>
      <c r="Q13" s="262" t="s">
        <v>248</v>
      </c>
      <c r="R13" s="263" t="s">
        <v>249</v>
      </c>
      <c r="S13" s="264" t="s">
        <v>175</v>
      </c>
      <c r="T13" s="230" t="s">
        <v>176</v>
      </c>
      <c r="U13" s="230" t="s">
        <v>177</v>
      </c>
      <c r="V13" s="230" t="s">
        <v>178</v>
      </c>
      <c r="W13" s="230" t="s">
        <v>179</v>
      </c>
      <c r="X13" s="265" t="s">
        <v>180</v>
      </c>
      <c r="Y13" s="230" t="s">
        <v>181</v>
      </c>
      <c r="Z13" s="230" t="s">
        <v>182</v>
      </c>
      <c r="AA13" s="230" t="s">
        <v>183</v>
      </c>
      <c r="AB13" s="230" t="s">
        <v>184</v>
      </c>
      <c r="AC13" s="265" t="s">
        <v>185</v>
      </c>
      <c r="AD13" s="229" t="s">
        <v>186</v>
      </c>
      <c r="AE13" s="230" t="s">
        <v>187</v>
      </c>
      <c r="AF13" s="230" t="s">
        <v>188</v>
      </c>
      <c r="AG13" s="230" t="s">
        <v>189</v>
      </c>
      <c r="AH13" s="230" t="s">
        <v>190</v>
      </c>
      <c r="AI13" s="230" t="s">
        <v>191</v>
      </c>
      <c r="AJ13" s="265" t="s">
        <v>192</v>
      </c>
      <c r="AK13" s="229" t="s">
        <v>193</v>
      </c>
      <c r="AL13" s="265" t="s">
        <v>194</v>
      </c>
      <c r="AM13" s="230" t="s">
        <v>195</v>
      </c>
      <c r="AN13" s="230" t="s">
        <v>196</v>
      </c>
      <c r="AO13" s="230" t="s">
        <v>197</v>
      </c>
      <c r="AP13" s="230" t="s">
        <v>198</v>
      </c>
      <c r="AQ13" s="230" t="s">
        <v>199</v>
      </c>
      <c r="AR13" s="230" t="s">
        <v>200</v>
      </c>
      <c r="AS13" s="230" t="s">
        <v>201</v>
      </c>
      <c r="AT13" s="266" t="s">
        <v>202</v>
      </c>
    </row>
    <row r="14" spans="1:46" s="16" customFormat="1" ht="30" customHeight="1" x14ac:dyDescent="0.25">
      <c r="A14" s="232">
        <v>1</v>
      </c>
      <c r="B14" s="233" t="s">
        <v>351</v>
      </c>
      <c r="C14" s="233" t="s">
        <v>84</v>
      </c>
      <c r="D14" s="277">
        <v>0.68421052631578949</v>
      </c>
      <c r="E14" s="279">
        <v>0.52173913043478259</v>
      </c>
      <c r="F14" s="411">
        <v>0.76923076923076927</v>
      </c>
      <c r="G14" s="234">
        <v>16</v>
      </c>
      <c r="H14" s="234" t="s">
        <v>350</v>
      </c>
      <c r="I14" s="415" t="s">
        <v>350</v>
      </c>
      <c r="J14" s="293">
        <v>3.0490716110658953</v>
      </c>
      <c r="K14" s="294">
        <v>3.3519606782106783</v>
      </c>
      <c r="L14" s="294">
        <v>3.4674096459096462</v>
      </c>
      <c r="M14" s="420" t="s">
        <v>350</v>
      </c>
      <c r="N14" s="294"/>
      <c r="O14" s="294"/>
      <c r="P14" s="294"/>
      <c r="Q14" s="294"/>
      <c r="R14" s="294"/>
      <c r="S14" s="303"/>
      <c r="T14" s="294"/>
      <c r="U14" s="294"/>
      <c r="V14" s="294"/>
      <c r="W14" s="294"/>
      <c r="X14" s="304"/>
      <c r="Y14" s="294"/>
      <c r="Z14" s="294"/>
      <c r="AA14" s="294"/>
      <c r="AB14" s="294"/>
      <c r="AC14" s="294"/>
      <c r="AD14" s="303"/>
      <c r="AE14" s="294"/>
      <c r="AF14" s="294"/>
      <c r="AG14" s="294"/>
      <c r="AH14" s="294"/>
      <c r="AI14" s="294"/>
      <c r="AJ14" s="304"/>
      <c r="AK14" s="294"/>
      <c r="AL14" s="294"/>
      <c r="AM14" s="303"/>
      <c r="AN14" s="294"/>
      <c r="AO14" s="294"/>
      <c r="AP14" s="294"/>
      <c r="AQ14" s="294"/>
      <c r="AR14" s="294"/>
      <c r="AS14" s="294"/>
      <c r="AT14" s="304"/>
    </row>
    <row r="15" spans="1:46" s="16" customFormat="1" ht="30" customHeight="1" x14ac:dyDescent="0.25">
      <c r="A15" s="235">
        <v>2</v>
      </c>
      <c r="B15" s="419" t="s">
        <v>41</v>
      </c>
      <c r="C15" s="236" t="s">
        <v>83</v>
      </c>
      <c r="D15" s="278">
        <v>0.4</v>
      </c>
      <c r="E15" s="280">
        <v>0.15384615384615385</v>
      </c>
      <c r="F15" s="412">
        <v>0.61111111111111116</v>
      </c>
      <c r="G15" s="237">
        <v>13</v>
      </c>
      <c r="H15" s="237" t="s">
        <v>350</v>
      </c>
      <c r="I15" s="416" t="s">
        <v>350</v>
      </c>
      <c r="J15" s="295">
        <v>3.3641666666666667</v>
      </c>
      <c r="K15" s="296">
        <v>3.3470238095238094</v>
      </c>
      <c r="L15" s="296">
        <v>3.9683453583453585</v>
      </c>
      <c r="M15" s="421" t="s">
        <v>350</v>
      </c>
      <c r="N15" s="296"/>
      <c r="O15" s="296"/>
      <c r="P15" s="296"/>
      <c r="Q15" s="296"/>
      <c r="R15" s="296"/>
      <c r="S15" s="305"/>
      <c r="T15" s="296"/>
      <c r="U15" s="296"/>
      <c r="V15" s="296"/>
      <c r="W15" s="296"/>
      <c r="X15" s="306"/>
      <c r="Y15" s="296"/>
      <c r="Z15" s="296"/>
      <c r="AA15" s="296"/>
      <c r="AB15" s="296"/>
      <c r="AC15" s="296"/>
      <c r="AD15" s="305"/>
      <c r="AE15" s="296"/>
      <c r="AF15" s="296"/>
      <c r="AG15" s="296"/>
      <c r="AH15" s="296"/>
      <c r="AI15" s="296"/>
      <c r="AJ15" s="306"/>
      <c r="AK15" s="296"/>
      <c r="AL15" s="296"/>
      <c r="AM15" s="305"/>
      <c r="AN15" s="296"/>
      <c r="AO15" s="296"/>
      <c r="AP15" s="296"/>
      <c r="AQ15" s="296"/>
      <c r="AR15" s="296"/>
      <c r="AS15" s="296"/>
      <c r="AT15" s="306"/>
    </row>
    <row r="16" spans="1:46" s="16" customFormat="1" ht="30" customHeight="1" x14ac:dyDescent="0.25">
      <c r="A16" s="235">
        <v>3</v>
      </c>
      <c r="B16" s="419" t="s">
        <v>63</v>
      </c>
      <c r="C16" s="236" t="s">
        <v>352</v>
      </c>
      <c r="D16" s="278">
        <v>0.42857142857142855</v>
      </c>
      <c r="E16" s="280">
        <v>0.7142857142857143</v>
      </c>
      <c r="F16" s="412">
        <v>0.8</v>
      </c>
      <c r="G16" s="237">
        <v>6</v>
      </c>
      <c r="H16" s="237" t="s">
        <v>350</v>
      </c>
      <c r="I16" s="416" t="s">
        <v>350</v>
      </c>
      <c r="J16" s="295">
        <v>3.2385714285714284</v>
      </c>
      <c r="K16" s="296">
        <v>3.0700952380952389</v>
      </c>
      <c r="L16" s="296">
        <v>3.5541666666666671</v>
      </c>
      <c r="M16" s="421" t="s">
        <v>350</v>
      </c>
      <c r="N16" s="296"/>
      <c r="O16" s="296"/>
      <c r="P16" s="296"/>
      <c r="Q16" s="296"/>
      <c r="R16" s="296"/>
      <c r="S16" s="305"/>
      <c r="T16" s="296"/>
      <c r="U16" s="296"/>
      <c r="V16" s="296"/>
      <c r="W16" s="296"/>
      <c r="X16" s="306"/>
      <c r="Y16" s="296"/>
      <c r="Z16" s="296"/>
      <c r="AA16" s="296"/>
      <c r="AB16" s="296"/>
      <c r="AC16" s="296"/>
      <c r="AD16" s="305"/>
      <c r="AE16" s="296"/>
      <c r="AF16" s="296"/>
      <c r="AG16" s="296"/>
      <c r="AH16" s="296"/>
      <c r="AI16" s="296"/>
      <c r="AJ16" s="306"/>
      <c r="AK16" s="296"/>
      <c r="AL16" s="296"/>
      <c r="AM16" s="305"/>
      <c r="AN16" s="296"/>
      <c r="AO16" s="296"/>
      <c r="AP16" s="296"/>
      <c r="AQ16" s="296"/>
      <c r="AR16" s="296"/>
      <c r="AS16" s="296"/>
      <c r="AT16" s="306"/>
    </row>
    <row r="17" spans="1:46" s="16" customFormat="1" ht="30" customHeight="1" x14ac:dyDescent="0.25">
      <c r="A17" s="235">
        <v>4</v>
      </c>
      <c r="B17" s="419" t="s">
        <v>58</v>
      </c>
      <c r="C17" s="236" t="s">
        <v>106</v>
      </c>
      <c r="D17" s="278">
        <v>0.5</v>
      </c>
      <c r="E17" s="280">
        <v>1</v>
      </c>
      <c r="F17" s="412">
        <v>1</v>
      </c>
      <c r="G17" s="327">
        <v>3</v>
      </c>
      <c r="H17" s="327" t="s">
        <v>350</v>
      </c>
      <c r="I17" s="416" t="s">
        <v>350</v>
      </c>
      <c r="J17" s="295">
        <v>3.6053968253968249</v>
      </c>
      <c r="K17" s="296">
        <v>3.5671428571428572</v>
      </c>
      <c r="L17" s="296">
        <v>2.9000000000000004</v>
      </c>
      <c r="M17" s="421" t="s">
        <v>350</v>
      </c>
      <c r="N17" s="296"/>
      <c r="O17" s="296"/>
      <c r="P17" s="296"/>
      <c r="Q17" s="296"/>
      <c r="R17" s="296"/>
      <c r="S17" s="305"/>
      <c r="T17" s="296"/>
      <c r="U17" s="296"/>
      <c r="V17" s="296"/>
      <c r="W17" s="296"/>
      <c r="X17" s="306"/>
      <c r="Y17" s="296"/>
      <c r="Z17" s="296"/>
      <c r="AA17" s="296"/>
      <c r="AB17" s="296"/>
      <c r="AC17" s="296"/>
      <c r="AD17" s="305"/>
      <c r="AE17" s="296"/>
      <c r="AF17" s="296"/>
      <c r="AG17" s="296"/>
      <c r="AH17" s="296"/>
      <c r="AI17" s="296"/>
      <c r="AJ17" s="306"/>
      <c r="AK17" s="296"/>
      <c r="AL17" s="296"/>
      <c r="AM17" s="305"/>
      <c r="AN17" s="296"/>
      <c r="AO17" s="296"/>
      <c r="AP17" s="296"/>
      <c r="AQ17" s="296"/>
      <c r="AR17" s="296"/>
      <c r="AS17" s="296"/>
      <c r="AT17" s="306"/>
    </row>
    <row r="18" spans="1:46" s="16" customFormat="1" ht="30" customHeight="1" x14ac:dyDescent="0.25">
      <c r="A18" s="235">
        <v>5</v>
      </c>
      <c r="B18" s="274" t="s">
        <v>224</v>
      </c>
      <c r="C18" s="274" t="s">
        <v>353</v>
      </c>
      <c r="D18" s="283"/>
      <c r="E18" s="281"/>
      <c r="F18" s="105"/>
      <c r="G18" s="324">
        <v>0</v>
      </c>
      <c r="H18" s="324" t="s">
        <v>350</v>
      </c>
      <c r="I18" s="414" t="s">
        <v>350</v>
      </c>
      <c r="J18" s="312"/>
      <c r="K18" s="313"/>
      <c r="L18" s="313"/>
      <c r="M18" s="314" t="s">
        <v>350</v>
      </c>
      <c r="N18" s="313"/>
      <c r="O18" s="296"/>
      <c r="P18" s="296"/>
      <c r="Q18" s="296"/>
      <c r="R18" s="313"/>
      <c r="S18" s="312"/>
      <c r="T18" s="313"/>
      <c r="U18" s="313"/>
      <c r="V18" s="313"/>
      <c r="W18" s="313"/>
      <c r="X18" s="314"/>
      <c r="Y18" s="313"/>
      <c r="Z18" s="313"/>
      <c r="AA18" s="313"/>
      <c r="AB18" s="313"/>
      <c r="AC18" s="313"/>
      <c r="AD18" s="312"/>
      <c r="AE18" s="313"/>
      <c r="AF18" s="313"/>
      <c r="AG18" s="313"/>
      <c r="AH18" s="313"/>
      <c r="AI18" s="313"/>
      <c r="AJ18" s="314"/>
      <c r="AK18" s="313"/>
      <c r="AL18" s="313"/>
      <c r="AM18" s="312"/>
      <c r="AN18" s="313"/>
      <c r="AO18" s="313"/>
      <c r="AP18" s="313"/>
      <c r="AQ18" s="313"/>
      <c r="AR18" s="313"/>
      <c r="AS18" s="313"/>
      <c r="AT18" s="314"/>
    </row>
    <row r="19" spans="1:46" s="16" customFormat="1" ht="30" customHeight="1" x14ac:dyDescent="0.25">
      <c r="A19" s="235">
        <v>6</v>
      </c>
      <c r="B19" s="419" t="s">
        <v>45</v>
      </c>
      <c r="C19" s="236" t="s">
        <v>85</v>
      </c>
      <c r="D19" s="278">
        <v>0.72222222222222221</v>
      </c>
      <c r="E19" s="280">
        <v>0.5714285714285714</v>
      </c>
      <c r="F19" s="412">
        <v>0.33333333333333331</v>
      </c>
      <c r="G19" s="237">
        <v>13</v>
      </c>
      <c r="H19" s="237" t="s">
        <v>350</v>
      </c>
      <c r="I19" s="416" t="s">
        <v>350</v>
      </c>
      <c r="J19" s="295">
        <v>3.573755102040816</v>
      </c>
      <c r="K19" s="296">
        <v>4.0912499999999996</v>
      </c>
      <c r="L19" s="296">
        <v>4.2067857142857141</v>
      </c>
      <c r="M19" s="421" t="s">
        <v>350</v>
      </c>
      <c r="N19" s="296"/>
      <c r="O19" s="313"/>
      <c r="P19" s="313"/>
      <c r="Q19" s="313"/>
      <c r="R19" s="296"/>
      <c r="S19" s="305"/>
      <c r="T19" s="296"/>
      <c r="U19" s="296"/>
      <c r="V19" s="296"/>
      <c r="W19" s="296"/>
      <c r="X19" s="306"/>
      <c r="Y19" s="296"/>
      <c r="Z19" s="296"/>
      <c r="AA19" s="296"/>
      <c r="AB19" s="296"/>
      <c r="AC19" s="296"/>
      <c r="AD19" s="305"/>
      <c r="AE19" s="296"/>
      <c r="AF19" s="296"/>
      <c r="AG19" s="296"/>
      <c r="AH19" s="296"/>
      <c r="AI19" s="296"/>
      <c r="AJ19" s="306"/>
      <c r="AK19" s="296"/>
      <c r="AL19" s="296"/>
      <c r="AM19" s="305"/>
      <c r="AN19" s="296"/>
      <c r="AO19" s="296"/>
      <c r="AP19" s="296"/>
      <c r="AQ19" s="296"/>
      <c r="AR19" s="296"/>
      <c r="AS19" s="296"/>
      <c r="AT19" s="306"/>
    </row>
    <row r="20" spans="1:46" s="16" customFormat="1" ht="30" customHeight="1" x14ac:dyDescent="0.25">
      <c r="A20" s="235">
        <v>7</v>
      </c>
      <c r="B20" s="419" t="s">
        <v>54</v>
      </c>
      <c r="C20" s="236" t="s">
        <v>86</v>
      </c>
      <c r="D20" s="278">
        <v>0.2</v>
      </c>
      <c r="E20" s="280">
        <v>0.25</v>
      </c>
      <c r="F20" s="412">
        <v>0.36363636363636365</v>
      </c>
      <c r="G20" s="237">
        <v>3</v>
      </c>
      <c r="H20" s="237" t="s">
        <v>350</v>
      </c>
      <c r="I20" s="416" t="s">
        <v>350</v>
      </c>
      <c r="J20" s="295">
        <v>3.8930952380952375</v>
      </c>
      <c r="K20" s="296">
        <v>4.2790476190476188</v>
      </c>
      <c r="L20" s="296">
        <v>4.0249007936507937</v>
      </c>
      <c r="M20" s="421" t="s">
        <v>350</v>
      </c>
      <c r="N20" s="296"/>
      <c r="O20" s="296"/>
      <c r="P20" s="296"/>
      <c r="Q20" s="296"/>
      <c r="R20" s="296"/>
      <c r="S20" s="305"/>
      <c r="T20" s="296"/>
      <c r="U20" s="296"/>
      <c r="V20" s="296"/>
      <c r="W20" s="296"/>
      <c r="X20" s="306"/>
      <c r="Y20" s="296"/>
      <c r="Z20" s="296"/>
      <c r="AA20" s="296"/>
      <c r="AB20" s="296"/>
      <c r="AC20" s="296"/>
      <c r="AD20" s="305"/>
      <c r="AE20" s="296"/>
      <c r="AF20" s="296"/>
      <c r="AG20" s="296"/>
      <c r="AH20" s="296"/>
      <c r="AI20" s="296"/>
      <c r="AJ20" s="306"/>
      <c r="AK20" s="296"/>
      <c r="AL20" s="296"/>
      <c r="AM20" s="305"/>
      <c r="AN20" s="296"/>
      <c r="AO20" s="296"/>
      <c r="AP20" s="296"/>
      <c r="AQ20" s="296"/>
      <c r="AR20" s="296"/>
      <c r="AS20" s="296"/>
      <c r="AT20" s="306"/>
    </row>
    <row r="21" spans="1:46" s="16" customFormat="1" ht="30" customHeight="1" x14ac:dyDescent="0.25">
      <c r="A21" s="235">
        <v>8</v>
      </c>
      <c r="B21" s="419" t="s">
        <v>56</v>
      </c>
      <c r="C21" s="236" t="s">
        <v>107</v>
      </c>
      <c r="D21" s="278">
        <v>0.26666666666666666</v>
      </c>
      <c r="E21" s="280">
        <v>0.54545454545454541</v>
      </c>
      <c r="F21" s="412">
        <v>0.26666666666666666</v>
      </c>
      <c r="G21" s="237">
        <v>14</v>
      </c>
      <c r="H21" s="237" t="s">
        <v>350</v>
      </c>
      <c r="I21" s="416" t="s">
        <v>350</v>
      </c>
      <c r="J21" s="295">
        <v>3.292876984126984</v>
      </c>
      <c r="K21" s="296">
        <v>2.585119047619048</v>
      </c>
      <c r="L21" s="296">
        <v>3.9899999999999998</v>
      </c>
      <c r="M21" s="421" t="s">
        <v>350</v>
      </c>
      <c r="N21" s="296"/>
      <c r="O21" s="296"/>
      <c r="P21" s="296"/>
      <c r="Q21" s="296"/>
      <c r="R21" s="296"/>
      <c r="S21" s="305"/>
      <c r="T21" s="296"/>
      <c r="U21" s="296"/>
      <c r="V21" s="296"/>
      <c r="W21" s="296"/>
      <c r="X21" s="306"/>
      <c r="Y21" s="296"/>
      <c r="Z21" s="296"/>
      <c r="AA21" s="296"/>
      <c r="AB21" s="296"/>
      <c r="AC21" s="296"/>
      <c r="AD21" s="305"/>
      <c r="AE21" s="296"/>
      <c r="AF21" s="296"/>
      <c r="AG21" s="296"/>
      <c r="AH21" s="296"/>
      <c r="AI21" s="296"/>
      <c r="AJ21" s="306"/>
      <c r="AK21" s="296"/>
      <c r="AL21" s="296"/>
      <c r="AM21" s="305"/>
      <c r="AN21" s="296"/>
      <c r="AO21" s="296"/>
      <c r="AP21" s="296"/>
      <c r="AQ21" s="296"/>
      <c r="AR21" s="296"/>
      <c r="AS21" s="296"/>
      <c r="AT21" s="306"/>
    </row>
    <row r="22" spans="1:46" s="16" customFormat="1" ht="30" customHeight="1" x14ac:dyDescent="0.25">
      <c r="A22" s="235">
        <v>9</v>
      </c>
      <c r="B22" s="419" t="s">
        <v>47</v>
      </c>
      <c r="C22" s="236" t="s">
        <v>87</v>
      </c>
      <c r="D22" s="278">
        <v>0.5</v>
      </c>
      <c r="E22" s="280">
        <v>0.66666666666666663</v>
      </c>
      <c r="F22" s="412">
        <v>0.625</v>
      </c>
      <c r="G22" s="237">
        <v>6</v>
      </c>
      <c r="H22" s="237" t="s">
        <v>350</v>
      </c>
      <c r="I22" s="416" t="s">
        <v>350</v>
      </c>
      <c r="J22" s="295">
        <v>3.1537142857142855</v>
      </c>
      <c r="K22" s="296">
        <v>3.1074574829931976</v>
      </c>
      <c r="L22" s="296">
        <v>3.7326785714285711</v>
      </c>
      <c r="M22" s="421" t="s">
        <v>350</v>
      </c>
      <c r="N22" s="296"/>
      <c r="O22" s="296"/>
      <c r="P22" s="296"/>
      <c r="Q22" s="296"/>
      <c r="R22" s="296"/>
      <c r="S22" s="305"/>
      <c r="T22" s="296"/>
      <c r="U22" s="296"/>
      <c r="V22" s="296"/>
      <c r="W22" s="296"/>
      <c r="X22" s="306"/>
      <c r="Y22" s="296"/>
      <c r="Z22" s="296"/>
      <c r="AA22" s="296"/>
      <c r="AB22" s="296"/>
      <c r="AC22" s="296"/>
      <c r="AD22" s="305"/>
      <c r="AE22" s="296"/>
      <c r="AF22" s="296"/>
      <c r="AG22" s="296"/>
      <c r="AH22" s="296"/>
      <c r="AI22" s="296"/>
      <c r="AJ22" s="306"/>
      <c r="AK22" s="296"/>
      <c r="AL22" s="296"/>
      <c r="AM22" s="305"/>
      <c r="AN22" s="296"/>
      <c r="AO22" s="296"/>
      <c r="AP22" s="296"/>
      <c r="AQ22" s="296"/>
      <c r="AR22" s="296"/>
      <c r="AS22" s="296"/>
      <c r="AT22" s="306"/>
    </row>
    <row r="23" spans="1:46" s="16" customFormat="1" ht="30" customHeight="1" x14ac:dyDescent="0.25">
      <c r="A23" s="235">
        <v>10</v>
      </c>
      <c r="B23" s="419" t="s">
        <v>48</v>
      </c>
      <c r="C23" s="236" t="s">
        <v>88</v>
      </c>
      <c r="D23" s="278">
        <v>0.53846153846153844</v>
      </c>
      <c r="E23" s="280">
        <v>0.25</v>
      </c>
      <c r="F23" s="412">
        <v>0.54545454545454541</v>
      </c>
      <c r="G23" s="237">
        <v>11</v>
      </c>
      <c r="H23" s="237" t="s">
        <v>350</v>
      </c>
      <c r="I23" s="416" t="s">
        <v>350</v>
      </c>
      <c r="J23" s="295">
        <v>2.9628174603174604</v>
      </c>
      <c r="K23" s="296">
        <v>3.6841269841269844</v>
      </c>
      <c r="L23" s="296">
        <v>3.5001587301587298</v>
      </c>
      <c r="M23" s="421" t="s">
        <v>350</v>
      </c>
      <c r="N23" s="296"/>
      <c r="O23" s="296"/>
      <c r="P23" s="296"/>
      <c r="Q23" s="296"/>
      <c r="R23" s="296"/>
      <c r="S23" s="305"/>
      <c r="T23" s="296"/>
      <c r="U23" s="296"/>
      <c r="V23" s="296"/>
      <c r="W23" s="296"/>
      <c r="X23" s="306"/>
      <c r="Y23" s="296"/>
      <c r="Z23" s="296"/>
      <c r="AA23" s="296"/>
      <c r="AB23" s="296"/>
      <c r="AC23" s="296"/>
      <c r="AD23" s="305"/>
      <c r="AE23" s="296"/>
      <c r="AF23" s="296"/>
      <c r="AG23" s="296"/>
      <c r="AH23" s="296"/>
      <c r="AI23" s="296"/>
      <c r="AJ23" s="306"/>
      <c r="AK23" s="296"/>
      <c r="AL23" s="296"/>
      <c r="AM23" s="305"/>
      <c r="AN23" s="296"/>
      <c r="AO23" s="296"/>
      <c r="AP23" s="296"/>
      <c r="AQ23" s="296"/>
      <c r="AR23" s="296"/>
      <c r="AS23" s="296"/>
      <c r="AT23" s="306"/>
    </row>
    <row r="24" spans="1:46" s="16" customFormat="1" ht="30" customHeight="1" x14ac:dyDescent="0.25">
      <c r="A24" s="235">
        <v>11</v>
      </c>
      <c r="B24" s="419" t="s">
        <v>157</v>
      </c>
      <c r="C24" s="236" t="s">
        <v>163</v>
      </c>
      <c r="D24" s="278"/>
      <c r="E24" s="280"/>
      <c r="F24" s="412">
        <v>0.66666666666666663</v>
      </c>
      <c r="G24" s="237">
        <v>6</v>
      </c>
      <c r="H24" s="237" t="s">
        <v>350</v>
      </c>
      <c r="I24" s="416" t="s">
        <v>350</v>
      </c>
      <c r="J24" s="315"/>
      <c r="K24" s="313"/>
      <c r="L24" s="313">
        <v>3.7558730158730165</v>
      </c>
      <c r="M24" s="421" t="s">
        <v>350</v>
      </c>
      <c r="N24" s="296"/>
      <c r="O24" s="296"/>
      <c r="P24" s="296"/>
      <c r="Q24" s="296"/>
      <c r="R24" s="296"/>
      <c r="S24" s="305"/>
      <c r="T24" s="296"/>
      <c r="U24" s="296"/>
      <c r="V24" s="296"/>
      <c r="W24" s="296"/>
      <c r="X24" s="306"/>
      <c r="Y24" s="296"/>
      <c r="Z24" s="296"/>
      <c r="AA24" s="296"/>
      <c r="AB24" s="296"/>
      <c r="AC24" s="296"/>
      <c r="AD24" s="305"/>
      <c r="AE24" s="296"/>
      <c r="AF24" s="296"/>
      <c r="AG24" s="296"/>
      <c r="AH24" s="296"/>
      <c r="AI24" s="296"/>
      <c r="AJ24" s="306"/>
      <c r="AK24" s="296"/>
      <c r="AL24" s="296"/>
      <c r="AM24" s="305"/>
      <c r="AN24" s="296"/>
      <c r="AO24" s="296"/>
      <c r="AP24" s="296"/>
      <c r="AQ24" s="296"/>
      <c r="AR24" s="296"/>
      <c r="AS24" s="296"/>
      <c r="AT24" s="306"/>
    </row>
    <row r="25" spans="1:46" s="16" customFormat="1" ht="30" customHeight="1" x14ac:dyDescent="0.25">
      <c r="A25" s="235">
        <v>12</v>
      </c>
      <c r="B25" s="274" t="s">
        <v>225</v>
      </c>
      <c r="C25" s="273" t="s">
        <v>241</v>
      </c>
      <c r="D25" s="283"/>
      <c r="E25" s="281"/>
      <c r="F25" s="105"/>
      <c r="G25" s="324">
        <v>0</v>
      </c>
      <c r="H25" s="324" t="s">
        <v>350</v>
      </c>
      <c r="I25" s="414" t="s">
        <v>350</v>
      </c>
      <c r="J25" s="312"/>
      <c r="K25" s="313"/>
      <c r="L25" s="313"/>
      <c r="M25" s="314" t="s">
        <v>350</v>
      </c>
      <c r="N25" s="313"/>
      <c r="O25" s="296"/>
      <c r="P25" s="296"/>
      <c r="Q25" s="296"/>
      <c r="R25" s="313"/>
      <c r="S25" s="312"/>
      <c r="T25" s="313"/>
      <c r="U25" s="313"/>
      <c r="V25" s="313"/>
      <c r="W25" s="313"/>
      <c r="X25" s="314"/>
      <c r="Y25" s="313"/>
      <c r="Z25" s="313"/>
      <c r="AA25" s="313"/>
      <c r="AB25" s="313"/>
      <c r="AC25" s="313"/>
      <c r="AD25" s="312"/>
      <c r="AE25" s="313"/>
      <c r="AF25" s="313"/>
      <c r="AG25" s="313"/>
      <c r="AH25" s="313"/>
      <c r="AI25" s="313"/>
      <c r="AJ25" s="314"/>
      <c r="AK25" s="313"/>
      <c r="AL25" s="313"/>
      <c r="AM25" s="312"/>
      <c r="AN25" s="313"/>
      <c r="AO25" s="313"/>
      <c r="AP25" s="313"/>
      <c r="AQ25" s="313"/>
      <c r="AR25" s="313"/>
      <c r="AS25" s="313"/>
      <c r="AT25" s="314"/>
    </row>
    <row r="26" spans="1:46" s="16" customFormat="1" ht="30" customHeight="1" x14ac:dyDescent="0.25">
      <c r="A26" s="235">
        <v>13</v>
      </c>
      <c r="B26" s="419" t="s">
        <v>37</v>
      </c>
      <c r="C26" s="236" t="s">
        <v>89</v>
      </c>
      <c r="D26" s="278">
        <v>0.33333333333333331</v>
      </c>
      <c r="E26" s="280">
        <v>0.375</v>
      </c>
      <c r="F26" s="412">
        <v>0.5</v>
      </c>
      <c r="G26" s="237">
        <v>9</v>
      </c>
      <c r="H26" s="237" t="s">
        <v>350</v>
      </c>
      <c r="I26" s="416" t="s">
        <v>350</v>
      </c>
      <c r="J26" s="295">
        <v>4.288095238095238</v>
      </c>
      <c r="K26" s="296">
        <v>3.3140476190476194</v>
      </c>
      <c r="L26" s="296">
        <v>3.4185714285714282</v>
      </c>
      <c r="M26" s="421" t="s">
        <v>350</v>
      </c>
      <c r="N26" s="296"/>
      <c r="O26" s="313"/>
      <c r="P26" s="313"/>
      <c r="Q26" s="313"/>
      <c r="R26" s="296"/>
      <c r="S26" s="305"/>
      <c r="T26" s="296"/>
      <c r="U26" s="296"/>
      <c r="V26" s="296"/>
      <c r="W26" s="296"/>
      <c r="X26" s="306"/>
      <c r="Y26" s="296"/>
      <c r="Z26" s="296"/>
      <c r="AA26" s="296"/>
      <c r="AB26" s="296"/>
      <c r="AC26" s="296"/>
      <c r="AD26" s="305"/>
      <c r="AE26" s="296"/>
      <c r="AF26" s="296"/>
      <c r="AG26" s="296"/>
      <c r="AH26" s="296"/>
      <c r="AI26" s="296"/>
      <c r="AJ26" s="306"/>
      <c r="AK26" s="296"/>
      <c r="AL26" s="296"/>
      <c r="AM26" s="305"/>
      <c r="AN26" s="296"/>
      <c r="AO26" s="296"/>
      <c r="AP26" s="296"/>
      <c r="AQ26" s="296"/>
      <c r="AR26" s="296"/>
      <c r="AS26" s="296"/>
      <c r="AT26" s="306"/>
    </row>
    <row r="27" spans="1:46" s="16" customFormat="1" ht="30" customHeight="1" x14ac:dyDescent="0.25">
      <c r="A27" s="235">
        <v>14</v>
      </c>
      <c r="B27" s="419" t="s">
        <v>50</v>
      </c>
      <c r="C27" s="236" t="s">
        <v>90</v>
      </c>
      <c r="D27" s="278">
        <v>0.57894736842105265</v>
      </c>
      <c r="E27" s="280">
        <v>0.1111111111111111</v>
      </c>
      <c r="F27" s="412">
        <v>0.33333333333333331</v>
      </c>
      <c r="G27" s="237">
        <v>12</v>
      </c>
      <c r="H27" s="237" t="s">
        <v>350</v>
      </c>
      <c r="I27" s="416" t="s">
        <v>350</v>
      </c>
      <c r="J27" s="295">
        <v>3.7140154950869233</v>
      </c>
      <c r="K27" s="296">
        <v>4.3495238095238093</v>
      </c>
      <c r="L27" s="296">
        <v>3.84</v>
      </c>
      <c r="M27" s="421" t="s">
        <v>350</v>
      </c>
      <c r="N27" s="296"/>
      <c r="O27" s="296"/>
      <c r="P27" s="296"/>
      <c r="Q27" s="296"/>
      <c r="R27" s="296"/>
      <c r="S27" s="305"/>
      <c r="T27" s="296"/>
      <c r="U27" s="296"/>
      <c r="V27" s="296"/>
      <c r="W27" s="296"/>
      <c r="X27" s="306"/>
      <c r="Y27" s="296"/>
      <c r="Z27" s="296"/>
      <c r="AA27" s="296"/>
      <c r="AB27" s="296"/>
      <c r="AC27" s="296"/>
      <c r="AD27" s="305"/>
      <c r="AE27" s="296"/>
      <c r="AF27" s="296"/>
      <c r="AG27" s="296"/>
      <c r="AH27" s="296"/>
      <c r="AI27" s="296"/>
      <c r="AJ27" s="306"/>
      <c r="AK27" s="296"/>
      <c r="AL27" s="296"/>
      <c r="AM27" s="305"/>
      <c r="AN27" s="296"/>
      <c r="AO27" s="296"/>
      <c r="AP27" s="296"/>
      <c r="AQ27" s="296"/>
      <c r="AR27" s="296"/>
      <c r="AS27" s="296"/>
      <c r="AT27" s="306"/>
    </row>
    <row r="28" spans="1:46" s="16" customFormat="1" ht="30" customHeight="1" x14ac:dyDescent="0.25">
      <c r="A28" s="235">
        <v>15</v>
      </c>
      <c r="B28" s="419" t="s">
        <v>46</v>
      </c>
      <c r="C28" s="236" t="s">
        <v>91</v>
      </c>
      <c r="D28" s="278">
        <v>0.33333333333333331</v>
      </c>
      <c r="E28" s="280">
        <v>0.66666666666666663</v>
      </c>
      <c r="F28" s="412">
        <v>0.2857142857142857</v>
      </c>
      <c r="G28" s="237">
        <v>10</v>
      </c>
      <c r="H28" s="237" t="s">
        <v>350</v>
      </c>
      <c r="I28" s="416" t="s">
        <v>350</v>
      </c>
      <c r="J28" s="295">
        <v>2.5978571428571429</v>
      </c>
      <c r="K28" s="296">
        <v>3.3343333333333334</v>
      </c>
      <c r="L28" s="296">
        <v>2.3823809523809523</v>
      </c>
      <c r="M28" s="421" t="s">
        <v>350</v>
      </c>
      <c r="N28" s="296"/>
      <c r="O28" s="296"/>
      <c r="P28" s="296"/>
      <c r="Q28" s="296"/>
      <c r="R28" s="296"/>
      <c r="S28" s="305"/>
      <c r="T28" s="296"/>
      <c r="U28" s="296"/>
      <c r="V28" s="296"/>
      <c r="W28" s="296"/>
      <c r="X28" s="306"/>
      <c r="Y28" s="296"/>
      <c r="Z28" s="296"/>
      <c r="AA28" s="296"/>
      <c r="AB28" s="296"/>
      <c r="AC28" s="296"/>
      <c r="AD28" s="305"/>
      <c r="AE28" s="296"/>
      <c r="AF28" s="296"/>
      <c r="AG28" s="296"/>
      <c r="AH28" s="296"/>
      <c r="AI28" s="296"/>
      <c r="AJ28" s="306"/>
      <c r="AK28" s="296"/>
      <c r="AL28" s="296"/>
      <c r="AM28" s="305"/>
      <c r="AN28" s="296"/>
      <c r="AO28" s="296"/>
      <c r="AP28" s="296"/>
      <c r="AQ28" s="296"/>
      <c r="AR28" s="296"/>
      <c r="AS28" s="296"/>
      <c r="AT28" s="306"/>
    </row>
    <row r="29" spans="1:46" s="16" customFormat="1" ht="30" customHeight="1" x14ac:dyDescent="0.25">
      <c r="A29" s="235">
        <v>16</v>
      </c>
      <c r="B29" s="419" t="s">
        <v>38</v>
      </c>
      <c r="C29" s="236" t="s">
        <v>92</v>
      </c>
      <c r="D29" s="278">
        <v>0.5714285714285714</v>
      </c>
      <c r="E29" s="280">
        <v>0.75</v>
      </c>
      <c r="F29" s="412">
        <v>0.33333333333333331</v>
      </c>
      <c r="G29" s="237">
        <v>4</v>
      </c>
      <c r="H29" s="237" t="s">
        <v>350</v>
      </c>
      <c r="I29" s="416" t="s">
        <v>350</v>
      </c>
      <c r="J29" s="295">
        <v>4.4479166666666661</v>
      </c>
      <c r="K29" s="296">
        <v>3.9575000000000005</v>
      </c>
      <c r="L29" s="296">
        <v>4.0955555555555554</v>
      </c>
      <c r="M29" s="421" t="s">
        <v>350</v>
      </c>
      <c r="N29" s="296"/>
      <c r="O29" s="296"/>
      <c r="P29" s="296"/>
      <c r="Q29" s="296"/>
      <c r="R29" s="296"/>
      <c r="S29" s="305"/>
      <c r="T29" s="296"/>
      <c r="U29" s="296"/>
      <c r="V29" s="296"/>
      <c r="W29" s="296"/>
      <c r="X29" s="306"/>
      <c r="Y29" s="296"/>
      <c r="Z29" s="296"/>
      <c r="AA29" s="296"/>
      <c r="AB29" s="296"/>
      <c r="AC29" s="296"/>
      <c r="AD29" s="305"/>
      <c r="AE29" s="296"/>
      <c r="AF29" s="296"/>
      <c r="AG29" s="296"/>
      <c r="AH29" s="296"/>
      <c r="AI29" s="296"/>
      <c r="AJ29" s="306"/>
      <c r="AK29" s="296"/>
      <c r="AL29" s="296"/>
      <c r="AM29" s="305"/>
      <c r="AN29" s="296"/>
      <c r="AO29" s="296"/>
      <c r="AP29" s="296"/>
      <c r="AQ29" s="296"/>
      <c r="AR29" s="296"/>
      <c r="AS29" s="296"/>
      <c r="AT29" s="306"/>
    </row>
    <row r="30" spans="1:46" s="16" customFormat="1" ht="30" customHeight="1" x14ac:dyDescent="0.25">
      <c r="A30" s="235">
        <v>17</v>
      </c>
      <c r="B30" s="419" t="s">
        <v>55</v>
      </c>
      <c r="C30" s="236" t="s">
        <v>93</v>
      </c>
      <c r="D30" s="278">
        <v>0</v>
      </c>
      <c r="E30" s="280">
        <v>0.66666666666666663</v>
      </c>
      <c r="F30" s="412">
        <v>1</v>
      </c>
      <c r="G30" s="237">
        <v>3</v>
      </c>
      <c r="H30" s="237" t="s">
        <v>350</v>
      </c>
      <c r="I30" s="416" t="s">
        <v>350</v>
      </c>
      <c r="J30" s="295"/>
      <c r="K30" s="296">
        <v>2.5619047619047617</v>
      </c>
      <c r="L30" s="296">
        <v>2.9638095238095241</v>
      </c>
      <c r="M30" s="421" t="s">
        <v>350</v>
      </c>
      <c r="N30" s="296"/>
      <c r="O30" s="296"/>
      <c r="P30" s="296"/>
      <c r="Q30" s="296"/>
      <c r="R30" s="296"/>
      <c r="S30" s="305"/>
      <c r="T30" s="296"/>
      <c r="U30" s="296"/>
      <c r="V30" s="296"/>
      <c r="W30" s="296"/>
      <c r="X30" s="306"/>
      <c r="Y30" s="296"/>
      <c r="Z30" s="296"/>
      <c r="AA30" s="296"/>
      <c r="AB30" s="296"/>
      <c r="AC30" s="296"/>
      <c r="AD30" s="305"/>
      <c r="AE30" s="296"/>
      <c r="AF30" s="296"/>
      <c r="AG30" s="296"/>
      <c r="AH30" s="296"/>
      <c r="AI30" s="296"/>
      <c r="AJ30" s="306"/>
      <c r="AK30" s="296"/>
      <c r="AL30" s="296"/>
      <c r="AM30" s="305"/>
      <c r="AN30" s="296"/>
      <c r="AO30" s="296"/>
      <c r="AP30" s="296"/>
      <c r="AQ30" s="296"/>
      <c r="AR30" s="296"/>
      <c r="AS30" s="296"/>
      <c r="AT30" s="306"/>
    </row>
    <row r="31" spans="1:46" s="16" customFormat="1" ht="30" customHeight="1" x14ac:dyDescent="0.25">
      <c r="A31" s="235">
        <v>18</v>
      </c>
      <c r="B31" s="419" t="s">
        <v>52</v>
      </c>
      <c r="C31" s="236" t="s">
        <v>94</v>
      </c>
      <c r="D31" s="278">
        <v>0.1</v>
      </c>
      <c r="E31" s="280">
        <v>1</v>
      </c>
      <c r="F31" s="412">
        <v>0.33333333333333331</v>
      </c>
      <c r="G31" s="237">
        <v>8</v>
      </c>
      <c r="H31" s="237" t="s">
        <v>350</v>
      </c>
      <c r="I31" s="416" t="s">
        <v>350</v>
      </c>
      <c r="J31" s="295">
        <v>1.836904761904762</v>
      </c>
      <c r="K31" s="296">
        <v>4.0953968253968265</v>
      </c>
      <c r="L31" s="296">
        <v>3.613928571428572</v>
      </c>
      <c r="M31" s="421" t="s">
        <v>350</v>
      </c>
      <c r="N31" s="296"/>
      <c r="O31" s="296"/>
      <c r="P31" s="296"/>
      <c r="Q31" s="296"/>
      <c r="R31" s="296"/>
      <c r="S31" s="305"/>
      <c r="T31" s="296"/>
      <c r="U31" s="296"/>
      <c r="V31" s="296"/>
      <c r="W31" s="296"/>
      <c r="X31" s="306"/>
      <c r="Y31" s="296"/>
      <c r="Z31" s="296"/>
      <c r="AA31" s="296"/>
      <c r="AB31" s="296"/>
      <c r="AC31" s="296"/>
      <c r="AD31" s="305"/>
      <c r="AE31" s="296"/>
      <c r="AF31" s="296"/>
      <c r="AG31" s="296"/>
      <c r="AH31" s="296"/>
      <c r="AI31" s="296"/>
      <c r="AJ31" s="306"/>
      <c r="AK31" s="296"/>
      <c r="AL31" s="296"/>
      <c r="AM31" s="305"/>
      <c r="AN31" s="296"/>
      <c r="AO31" s="296"/>
      <c r="AP31" s="296"/>
      <c r="AQ31" s="296"/>
      <c r="AR31" s="296"/>
      <c r="AS31" s="296"/>
      <c r="AT31" s="306"/>
    </row>
    <row r="32" spans="1:46" s="16" customFormat="1" ht="30" customHeight="1" x14ac:dyDescent="0.25">
      <c r="A32" s="235">
        <v>19</v>
      </c>
      <c r="B32" s="419" t="s">
        <v>62</v>
      </c>
      <c r="C32" s="236" t="s">
        <v>95</v>
      </c>
      <c r="D32" s="278">
        <v>0.16666666666666666</v>
      </c>
      <c r="E32" s="280">
        <v>0.8</v>
      </c>
      <c r="F32" s="412">
        <v>0.4</v>
      </c>
      <c r="G32" s="237">
        <v>8</v>
      </c>
      <c r="H32" s="237" t="s">
        <v>350</v>
      </c>
      <c r="I32" s="416" t="s">
        <v>350</v>
      </c>
      <c r="J32" s="295">
        <v>3.9878571428571425</v>
      </c>
      <c r="K32" s="296">
        <v>3.7932738095238094</v>
      </c>
      <c r="L32" s="296">
        <v>2.9853571428571426</v>
      </c>
      <c r="M32" s="421" t="s">
        <v>350</v>
      </c>
      <c r="N32" s="296"/>
      <c r="O32" s="296"/>
      <c r="P32" s="296"/>
      <c r="Q32" s="296"/>
      <c r="R32" s="296"/>
      <c r="S32" s="305"/>
      <c r="T32" s="296"/>
      <c r="U32" s="296"/>
      <c r="V32" s="296"/>
      <c r="W32" s="296"/>
      <c r="X32" s="306"/>
      <c r="Y32" s="296"/>
      <c r="Z32" s="296"/>
      <c r="AA32" s="296"/>
      <c r="AB32" s="296"/>
      <c r="AC32" s="296"/>
      <c r="AD32" s="305"/>
      <c r="AE32" s="296"/>
      <c r="AF32" s="296"/>
      <c r="AG32" s="296"/>
      <c r="AH32" s="296"/>
      <c r="AI32" s="296"/>
      <c r="AJ32" s="306"/>
      <c r="AK32" s="296"/>
      <c r="AL32" s="296"/>
      <c r="AM32" s="305"/>
      <c r="AN32" s="296"/>
      <c r="AO32" s="296"/>
      <c r="AP32" s="296"/>
      <c r="AQ32" s="296"/>
      <c r="AR32" s="296"/>
      <c r="AS32" s="296"/>
      <c r="AT32" s="306"/>
    </row>
    <row r="33" spans="1:46" s="16" customFormat="1" ht="30" customHeight="1" x14ac:dyDescent="0.25">
      <c r="A33" s="235">
        <v>20</v>
      </c>
      <c r="B33" s="274" t="s">
        <v>49</v>
      </c>
      <c r="C33" s="273" t="s">
        <v>96</v>
      </c>
      <c r="D33" s="278">
        <v>0.2</v>
      </c>
      <c r="E33" s="280">
        <v>1</v>
      </c>
      <c r="F33" s="412">
        <v>0</v>
      </c>
      <c r="G33" s="237">
        <v>3</v>
      </c>
      <c r="H33" s="237" t="s">
        <v>350</v>
      </c>
      <c r="I33" s="416" t="s">
        <v>350</v>
      </c>
      <c r="J33" s="295">
        <v>1.7885714285714287</v>
      </c>
      <c r="K33" s="296">
        <v>1.6773809523809522</v>
      </c>
      <c r="L33" s="296"/>
      <c r="M33" s="421" t="s">
        <v>350</v>
      </c>
      <c r="N33" s="296"/>
      <c r="O33" s="296"/>
      <c r="P33" s="296"/>
      <c r="Q33" s="296"/>
      <c r="R33" s="296"/>
      <c r="S33" s="305"/>
      <c r="T33" s="296"/>
      <c r="U33" s="296"/>
      <c r="V33" s="296"/>
      <c r="W33" s="296"/>
      <c r="X33" s="306"/>
      <c r="Y33" s="296"/>
      <c r="Z33" s="296"/>
      <c r="AA33" s="296"/>
      <c r="AB33" s="296"/>
      <c r="AC33" s="296"/>
      <c r="AD33" s="305"/>
      <c r="AE33" s="296"/>
      <c r="AF33" s="296"/>
      <c r="AG33" s="296"/>
      <c r="AH33" s="296"/>
      <c r="AI33" s="296"/>
      <c r="AJ33" s="306"/>
      <c r="AK33" s="296"/>
      <c r="AL33" s="296"/>
      <c r="AM33" s="305"/>
      <c r="AN33" s="296"/>
      <c r="AO33" s="296"/>
      <c r="AP33" s="296"/>
      <c r="AQ33" s="296"/>
      <c r="AR33" s="296"/>
      <c r="AS33" s="296"/>
      <c r="AT33" s="306"/>
    </row>
    <row r="34" spans="1:46" s="16" customFormat="1" ht="30" customHeight="1" x14ac:dyDescent="0.25">
      <c r="A34" s="235">
        <v>21</v>
      </c>
      <c r="B34" s="274" t="s">
        <v>65</v>
      </c>
      <c r="C34" s="273" t="s">
        <v>97</v>
      </c>
      <c r="D34" s="278">
        <v>0.66666666666666663</v>
      </c>
      <c r="E34" s="280"/>
      <c r="F34" s="412">
        <v>1</v>
      </c>
      <c r="G34" s="237">
        <v>2</v>
      </c>
      <c r="H34" s="237" t="s">
        <v>350</v>
      </c>
      <c r="I34" s="416" t="s">
        <v>350</v>
      </c>
      <c r="J34" s="295">
        <v>4.4423809523809528</v>
      </c>
      <c r="K34" s="296"/>
      <c r="L34" s="296">
        <v>4.4023809523809527</v>
      </c>
      <c r="M34" s="421" t="s">
        <v>350</v>
      </c>
      <c r="N34" s="296"/>
      <c r="O34" s="296"/>
      <c r="P34" s="296"/>
      <c r="Q34" s="296"/>
      <c r="R34" s="296"/>
      <c r="S34" s="305"/>
      <c r="T34" s="296"/>
      <c r="U34" s="296"/>
      <c r="V34" s="296"/>
      <c r="W34" s="296"/>
      <c r="X34" s="306"/>
      <c r="Y34" s="296"/>
      <c r="Z34" s="296"/>
      <c r="AA34" s="296"/>
      <c r="AB34" s="296"/>
      <c r="AC34" s="296"/>
      <c r="AD34" s="305"/>
      <c r="AE34" s="296"/>
      <c r="AF34" s="296"/>
      <c r="AG34" s="296"/>
      <c r="AH34" s="296"/>
      <c r="AI34" s="296"/>
      <c r="AJ34" s="306"/>
      <c r="AK34" s="296"/>
      <c r="AL34" s="296"/>
      <c r="AM34" s="305"/>
      <c r="AN34" s="296"/>
      <c r="AO34" s="296"/>
      <c r="AP34" s="296"/>
      <c r="AQ34" s="296"/>
      <c r="AR34" s="296"/>
      <c r="AS34" s="296"/>
      <c r="AT34" s="306"/>
    </row>
    <row r="35" spans="1:46" s="16" customFormat="1" ht="30" customHeight="1" x14ac:dyDescent="0.25">
      <c r="A35" s="235">
        <v>22</v>
      </c>
      <c r="B35" s="419" t="s">
        <v>153</v>
      </c>
      <c r="C35" s="236" t="s">
        <v>164</v>
      </c>
      <c r="D35" s="278"/>
      <c r="E35" s="280">
        <v>0.42857142857142855</v>
      </c>
      <c r="F35" s="412">
        <v>0.17647058823529413</v>
      </c>
      <c r="G35" s="237">
        <v>13</v>
      </c>
      <c r="H35" s="237" t="s">
        <v>350</v>
      </c>
      <c r="I35" s="416" t="s">
        <v>350</v>
      </c>
      <c r="J35" s="315"/>
      <c r="K35" s="296">
        <v>3.9950793650793655</v>
      </c>
      <c r="L35" s="296">
        <v>3.4183333333333339</v>
      </c>
      <c r="M35" s="421" t="s">
        <v>350</v>
      </c>
      <c r="N35" s="296"/>
      <c r="O35" s="296"/>
      <c r="P35" s="296"/>
      <c r="Q35" s="296"/>
      <c r="R35" s="296"/>
      <c r="S35" s="305"/>
      <c r="T35" s="296"/>
      <c r="U35" s="296"/>
      <c r="V35" s="296"/>
      <c r="W35" s="296"/>
      <c r="X35" s="306"/>
      <c r="Y35" s="296"/>
      <c r="Z35" s="296"/>
      <c r="AA35" s="296"/>
      <c r="AB35" s="296"/>
      <c r="AC35" s="296"/>
      <c r="AD35" s="305"/>
      <c r="AE35" s="296"/>
      <c r="AF35" s="296"/>
      <c r="AG35" s="296"/>
      <c r="AH35" s="296"/>
      <c r="AI35" s="296"/>
      <c r="AJ35" s="306"/>
      <c r="AK35" s="296"/>
      <c r="AL35" s="296"/>
      <c r="AM35" s="305"/>
      <c r="AN35" s="296"/>
      <c r="AO35" s="296"/>
      <c r="AP35" s="296"/>
      <c r="AQ35" s="296"/>
      <c r="AR35" s="296"/>
      <c r="AS35" s="296"/>
      <c r="AT35" s="306"/>
    </row>
    <row r="36" spans="1:46" s="16" customFormat="1" ht="30" customHeight="1" x14ac:dyDescent="0.25">
      <c r="A36" s="235">
        <v>23</v>
      </c>
      <c r="B36" s="419" t="s">
        <v>154</v>
      </c>
      <c r="C36" s="236" t="s">
        <v>165</v>
      </c>
      <c r="D36" s="278"/>
      <c r="E36" s="280">
        <v>0.25</v>
      </c>
      <c r="F36" s="412">
        <v>0.2857142857142857</v>
      </c>
      <c r="G36" s="237">
        <v>9</v>
      </c>
      <c r="H36" s="237" t="s">
        <v>350</v>
      </c>
      <c r="I36" s="416" t="s">
        <v>350</v>
      </c>
      <c r="J36" s="315"/>
      <c r="K36" s="296">
        <v>3.5100000000000002</v>
      </c>
      <c r="L36" s="296">
        <v>2.9480952380952381</v>
      </c>
      <c r="M36" s="421" t="s">
        <v>350</v>
      </c>
      <c r="N36" s="296"/>
      <c r="O36" s="296"/>
      <c r="P36" s="296"/>
      <c r="Q36" s="296"/>
      <c r="R36" s="296"/>
      <c r="S36" s="305"/>
      <c r="T36" s="296"/>
      <c r="U36" s="296"/>
      <c r="V36" s="296"/>
      <c r="W36" s="296"/>
      <c r="X36" s="306"/>
      <c r="Y36" s="296"/>
      <c r="Z36" s="296"/>
      <c r="AA36" s="296"/>
      <c r="AB36" s="296"/>
      <c r="AC36" s="296"/>
      <c r="AD36" s="305"/>
      <c r="AE36" s="296"/>
      <c r="AF36" s="296"/>
      <c r="AG36" s="296"/>
      <c r="AH36" s="296"/>
      <c r="AI36" s="296"/>
      <c r="AJ36" s="306"/>
      <c r="AK36" s="296"/>
      <c r="AL36" s="296"/>
      <c r="AM36" s="305"/>
      <c r="AN36" s="296"/>
      <c r="AO36" s="296"/>
      <c r="AP36" s="296"/>
      <c r="AQ36" s="296"/>
      <c r="AR36" s="296"/>
      <c r="AS36" s="296"/>
      <c r="AT36" s="306"/>
    </row>
    <row r="37" spans="1:46" s="16" customFormat="1" ht="30" customHeight="1" x14ac:dyDescent="0.25">
      <c r="A37" s="235">
        <v>24</v>
      </c>
      <c r="B37" s="419" t="s">
        <v>43</v>
      </c>
      <c r="C37" s="236" t="s">
        <v>98</v>
      </c>
      <c r="D37" s="278">
        <v>0.55555555555555558</v>
      </c>
      <c r="E37" s="280">
        <v>0.33333333333333331</v>
      </c>
      <c r="F37" s="412">
        <v>0</v>
      </c>
      <c r="G37" s="237">
        <v>5</v>
      </c>
      <c r="H37" s="237" t="s">
        <v>350</v>
      </c>
      <c r="I37" s="416" t="s">
        <v>350</v>
      </c>
      <c r="J37" s="295">
        <v>3.9119047619047622</v>
      </c>
      <c r="K37" s="296">
        <v>2.7184523809523808</v>
      </c>
      <c r="L37" s="296"/>
      <c r="M37" s="421" t="s">
        <v>350</v>
      </c>
      <c r="N37" s="296"/>
      <c r="O37" s="296"/>
      <c r="P37" s="296"/>
      <c r="Q37" s="296"/>
      <c r="R37" s="296"/>
      <c r="S37" s="305"/>
      <c r="T37" s="296"/>
      <c r="U37" s="296"/>
      <c r="V37" s="296"/>
      <c r="W37" s="296"/>
      <c r="X37" s="306"/>
      <c r="Y37" s="296"/>
      <c r="Z37" s="296"/>
      <c r="AA37" s="296"/>
      <c r="AB37" s="296"/>
      <c r="AC37" s="296"/>
      <c r="AD37" s="305"/>
      <c r="AE37" s="296"/>
      <c r="AF37" s="296"/>
      <c r="AG37" s="296"/>
      <c r="AH37" s="296"/>
      <c r="AI37" s="296"/>
      <c r="AJ37" s="306"/>
      <c r="AK37" s="296"/>
      <c r="AL37" s="296"/>
      <c r="AM37" s="305"/>
      <c r="AN37" s="296"/>
      <c r="AO37" s="296"/>
      <c r="AP37" s="296"/>
      <c r="AQ37" s="296"/>
      <c r="AR37" s="296"/>
      <c r="AS37" s="296"/>
      <c r="AT37" s="306"/>
    </row>
    <row r="38" spans="1:46" s="16" customFormat="1" ht="30" customHeight="1" x14ac:dyDescent="0.25">
      <c r="A38" s="235">
        <v>25</v>
      </c>
      <c r="B38" s="419" t="s">
        <v>59</v>
      </c>
      <c r="C38" s="236" t="s">
        <v>99</v>
      </c>
      <c r="D38" s="278">
        <v>0.33333333333333331</v>
      </c>
      <c r="E38" s="280">
        <v>0.33333333333333331</v>
      </c>
      <c r="F38" s="412">
        <v>0</v>
      </c>
      <c r="G38" s="237">
        <v>3</v>
      </c>
      <c r="H38" s="237" t="s">
        <v>350</v>
      </c>
      <c r="I38" s="416" t="s">
        <v>350</v>
      </c>
      <c r="J38" s="295">
        <v>2.8528571428571428</v>
      </c>
      <c r="K38" s="296">
        <v>3.0495238095238095</v>
      </c>
      <c r="L38" s="296"/>
      <c r="M38" s="421" t="s">
        <v>350</v>
      </c>
      <c r="N38" s="296"/>
      <c r="O38" s="296"/>
      <c r="P38" s="296"/>
      <c r="Q38" s="296"/>
      <c r="R38" s="296"/>
      <c r="S38" s="305"/>
      <c r="T38" s="296"/>
      <c r="U38" s="296"/>
      <c r="V38" s="296"/>
      <c r="W38" s="296"/>
      <c r="X38" s="306"/>
      <c r="Y38" s="296"/>
      <c r="Z38" s="296"/>
      <c r="AA38" s="296"/>
      <c r="AB38" s="296"/>
      <c r="AC38" s="296"/>
      <c r="AD38" s="305"/>
      <c r="AE38" s="296"/>
      <c r="AF38" s="296"/>
      <c r="AG38" s="296"/>
      <c r="AH38" s="296"/>
      <c r="AI38" s="296"/>
      <c r="AJ38" s="306"/>
      <c r="AK38" s="296"/>
      <c r="AL38" s="296"/>
      <c r="AM38" s="305"/>
      <c r="AN38" s="296"/>
      <c r="AO38" s="296"/>
      <c r="AP38" s="296"/>
      <c r="AQ38" s="296"/>
      <c r="AR38" s="296"/>
      <c r="AS38" s="296"/>
      <c r="AT38" s="306"/>
    </row>
    <row r="39" spans="1:46" s="16" customFormat="1" ht="30" customHeight="1" x14ac:dyDescent="0.25">
      <c r="A39" s="235">
        <v>26</v>
      </c>
      <c r="B39" s="419" t="s">
        <v>39</v>
      </c>
      <c r="C39" s="236" t="s">
        <v>100</v>
      </c>
      <c r="D39" s="278">
        <v>0.52173913043478259</v>
      </c>
      <c r="E39" s="280">
        <v>0.35</v>
      </c>
      <c r="F39" s="412">
        <v>0.25</v>
      </c>
      <c r="G39" s="237">
        <v>15</v>
      </c>
      <c r="H39" s="237" t="s">
        <v>350</v>
      </c>
      <c r="I39" s="416" t="s">
        <v>350</v>
      </c>
      <c r="J39" s="295">
        <v>3.8342553081838799</v>
      </c>
      <c r="K39" s="296">
        <v>3.7572471655328799</v>
      </c>
      <c r="L39" s="296">
        <v>3.2797142857142858</v>
      </c>
      <c r="M39" s="421" t="s">
        <v>350</v>
      </c>
      <c r="N39" s="296"/>
      <c r="O39" s="296"/>
      <c r="P39" s="296"/>
      <c r="Q39" s="296"/>
      <c r="R39" s="296"/>
      <c r="S39" s="305"/>
      <c r="T39" s="296"/>
      <c r="U39" s="296"/>
      <c r="V39" s="296"/>
      <c r="W39" s="296"/>
      <c r="X39" s="306"/>
      <c r="Y39" s="296"/>
      <c r="Z39" s="296"/>
      <c r="AA39" s="296"/>
      <c r="AB39" s="296"/>
      <c r="AC39" s="296"/>
      <c r="AD39" s="305"/>
      <c r="AE39" s="296"/>
      <c r="AF39" s="296"/>
      <c r="AG39" s="296"/>
      <c r="AH39" s="296"/>
      <c r="AI39" s="296"/>
      <c r="AJ39" s="306"/>
      <c r="AK39" s="296"/>
      <c r="AL39" s="296"/>
      <c r="AM39" s="305"/>
      <c r="AN39" s="296"/>
      <c r="AO39" s="296"/>
      <c r="AP39" s="296"/>
      <c r="AQ39" s="296"/>
      <c r="AR39" s="296"/>
      <c r="AS39" s="296"/>
      <c r="AT39" s="306"/>
    </row>
    <row r="40" spans="1:46" s="16" customFormat="1" ht="30" customHeight="1" x14ac:dyDescent="0.25">
      <c r="A40" s="235">
        <v>27</v>
      </c>
      <c r="B40" s="274" t="s">
        <v>64</v>
      </c>
      <c r="C40" s="273" t="s">
        <v>101</v>
      </c>
      <c r="D40" s="278">
        <v>0.66666666666666663</v>
      </c>
      <c r="E40" s="280">
        <v>0.66666666666666663</v>
      </c>
      <c r="F40" s="412">
        <v>0.5</v>
      </c>
      <c r="G40" s="237">
        <v>3</v>
      </c>
      <c r="H40" s="237" t="s">
        <v>350</v>
      </c>
      <c r="I40" s="416" t="s">
        <v>350</v>
      </c>
      <c r="J40" s="295">
        <v>2.6901190476190475</v>
      </c>
      <c r="K40" s="296">
        <v>4.4563095238095238</v>
      </c>
      <c r="L40" s="296">
        <v>3.2373809523809527</v>
      </c>
      <c r="M40" s="421" t="s">
        <v>350</v>
      </c>
      <c r="N40" s="296"/>
      <c r="O40" s="296"/>
      <c r="P40" s="296"/>
      <c r="Q40" s="296"/>
      <c r="R40" s="296"/>
      <c r="S40" s="305"/>
      <c r="T40" s="296"/>
      <c r="U40" s="296"/>
      <c r="V40" s="296"/>
      <c r="W40" s="296"/>
      <c r="X40" s="306"/>
      <c r="Y40" s="296"/>
      <c r="Z40" s="296"/>
      <c r="AA40" s="296"/>
      <c r="AB40" s="296"/>
      <c r="AC40" s="296"/>
      <c r="AD40" s="305"/>
      <c r="AE40" s="296"/>
      <c r="AF40" s="296"/>
      <c r="AG40" s="296"/>
      <c r="AH40" s="296"/>
      <c r="AI40" s="296"/>
      <c r="AJ40" s="306"/>
      <c r="AK40" s="296"/>
      <c r="AL40" s="296"/>
      <c r="AM40" s="305"/>
      <c r="AN40" s="296"/>
      <c r="AO40" s="296"/>
      <c r="AP40" s="296"/>
      <c r="AQ40" s="296"/>
      <c r="AR40" s="296"/>
      <c r="AS40" s="296"/>
      <c r="AT40" s="306"/>
    </row>
    <row r="41" spans="1:46" s="16" customFormat="1" ht="30" customHeight="1" x14ac:dyDescent="0.25">
      <c r="A41" s="235">
        <v>28</v>
      </c>
      <c r="B41" s="419" t="s">
        <v>53</v>
      </c>
      <c r="C41" s="236" t="s">
        <v>354</v>
      </c>
      <c r="D41" s="278">
        <v>0.27272727272727271</v>
      </c>
      <c r="E41" s="280">
        <v>0.72727272727272729</v>
      </c>
      <c r="F41" s="412">
        <v>0.22222222222222221</v>
      </c>
      <c r="G41" s="237">
        <v>9</v>
      </c>
      <c r="H41" s="237" t="s">
        <v>350</v>
      </c>
      <c r="I41" s="416" t="s">
        <v>350</v>
      </c>
      <c r="J41" s="295">
        <v>3.6914285714285713</v>
      </c>
      <c r="K41" s="296">
        <v>3.803869047619048</v>
      </c>
      <c r="L41" s="296">
        <v>3.1760714285714284</v>
      </c>
      <c r="M41" s="421" t="s">
        <v>350</v>
      </c>
      <c r="N41" s="296"/>
      <c r="O41" s="296"/>
      <c r="P41" s="296"/>
      <c r="Q41" s="296"/>
      <c r="R41" s="296"/>
      <c r="S41" s="305"/>
      <c r="T41" s="296"/>
      <c r="U41" s="296"/>
      <c r="V41" s="296"/>
      <c r="W41" s="296"/>
      <c r="X41" s="306"/>
      <c r="Y41" s="296"/>
      <c r="Z41" s="296"/>
      <c r="AA41" s="296"/>
      <c r="AB41" s="296"/>
      <c r="AC41" s="296"/>
      <c r="AD41" s="305"/>
      <c r="AE41" s="296"/>
      <c r="AF41" s="296"/>
      <c r="AG41" s="296"/>
      <c r="AH41" s="296"/>
      <c r="AI41" s="296"/>
      <c r="AJ41" s="306"/>
      <c r="AK41" s="296"/>
      <c r="AL41" s="296"/>
      <c r="AM41" s="305"/>
      <c r="AN41" s="296"/>
      <c r="AO41" s="296"/>
      <c r="AP41" s="296"/>
      <c r="AQ41" s="296"/>
      <c r="AR41" s="296"/>
      <c r="AS41" s="296"/>
      <c r="AT41" s="306"/>
    </row>
    <row r="42" spans="1:46" s="16" customFormat="1" ht="30" customHeight="1" x14ac:dyDescent="0.25">
      <c r="A42" s="235">
        <v>29</v>
      </c>
      <c r="B42" s="419" t="s">
        <v>61</v>
      </c>
      <c r="C42" s="236" t="s">
        <v>102</v>
      </c>
      <c r="D42" s="278">
        <v>0.15384615384615385</v>
      </c>
      <c r="E42" s="280">
        <v>0.625</v>
      </c>
      <c r="F42" s="412">
        <v>0.33333333333333331</v>
      </c>
      <c r="G42" s="237">
        <v>16</v>
      </c>
      <c r="H42" s="237" t="s">
        <v>350</v>
      </c>
      <c r="I42" s="416" t="s">
        <v>350</v>
      </c>
      <c r="J42" s="295">
        <v>2.3358333333333334</v>
      </c>
      <c r="K42" s="296">
        <v>3.5589642857142856</v>
      </c>
      <c r="L42" s="296">
        <v>4.1295833333333336</v>
      </c>
      <c r="M42" s="421" t="s">
        <v>350</v>
      </c>
      <c r="N42" s="296"/>
      <c r="O42" s="296"/>
      <c r="P42" s="296"/>
      <c r="Q42" s="296"/>
      <c r="R42" s="296"/>
      <c r="S42" s="305"/>
      <c r="T42" s="296"/>
      <c r="U42" s="296"/>
      <c r="V42" s="296"/>
      <c r="W42" s="296"/>
      <c r="X42" s="306"/>
      <c r="Y42" s="296"/>
      <c r="Z42" s="296"/>
      <c r="AA42" s="296"/>
      <c r="AB42" s="296"/>
      <c r="AC42" s="296"/>
      <c r="AD42" s="305"/>
      <c r="AE42" s="296"/>
      <c r="AF42" s="296"/>
      <c r="AG42" s="296"/>
      <c r="AH42" s="296"/>
      <c r="AI42" s="296"/>
      <c r="AJ42" s="306"/>
      <c r="AK42" s="296"/>
      <c r="AL42" s="296"/>
      <c r="AM42" s="305"/>
      <c r="AN42" s="296"/>
      <c r="AO42" s="296"/>
      <c r="AP42" s="296"/>
      <c r="AQ42" s="296"/>
      <c r="AR42" s="296"/>
      <c r="AS42" s="296"/>
      <c r="AT42" s="306"/>
    </row>
    <row r="43" spans="1:46" s="16" customFormat="1" ht="30" customHeight="1" x14ac:dyDescent="0.25">
      <c r="A43" s="235">
        <v>30</v>
      </c>
      <c r="B43" s="419" t="s">
        <v>66</v>
      </c>
      <c r="C43" s="236" t="s">
        <v>103</v>
      </c>
      <c r="D43" s="278">
        <v>0.42857142857142855</v>
      </c>
      <c r="E43" s="280">
        <v>0.66666666666666663</v>
      </c>
      <c r="F43" s="412"/>
      <c r="G43" s="237">
        <v>3</v>
      </c>
      <c r="H43" s="237" t="s">
        <v>350</v>
      </c>
      <c r="I43" s="416" t="s">
        <v>350</v>
      </c>
      <c r="J43" s="295">
        <v>3.9273809523809518</v>
      </c>
      <c r="K43" s="296">
        <v>2.8892857142857142</v>
      </c>
      <c r="L43" s="296"/>
      <c r="M43" s="421" t="s">
        <v>350</v>
      </c>
      <c r="N43" s="296"/>
      <c r="O43" s="296"/>
      <c r="P43" s="296"/>
      <c r="Q43" s="296"/>
      <c r="R43" s="296"/>
      <c r="S43" s="305"/>
      <c r="T43" s="296"/>
      <c r="U43" s="296"/>
      <c r="V43" s="296"/>
      <c r="W43" s="296"/>
      <c r="X43" s="306"/>
      <c r="Y43" s="296"/>
      <c r="Z43" s="296"/>
      <c r="AA43" s="296"/>
      <c r="AB43" s="296"/>
      <c r="AC43" s="296"/>
      <c r="AD43" s="305"/>
      <c r="AE43" s="296"/>
      <c r="AF43" s="296"/>
      <c r="AG43" s="296"/>
      <c r="AH43" s="296"/>
      <c r="AI43" s="296"/>
      <c r="AJ43" s="306"/>
      <c r="AK43" s="296"/>
      <c r="AL43" s="296"/>
      <c r="AM43" s="305"/>
      <c r="AN43" s="296"/>
      <c r="AO43" s="296"/>
      <c r="AP43" s="296"/>
      <c r="AQ43" s="296"/>
      <c r="AR43" s="296"/>
      <c r="AS43" s="296"/>
      <c r="AT43" s="306"/>
    </row>
    <row r="44" spans="1:46" s="16" customFormat="1" ht="30" customHeight="1" x14ac:dyDescent="0.25">
      <c r="A44" s="235">
        <v>31</v>
      </c>
      <c r="B44" s="236" t="s">
        <v>356</v>
      </c>
      <c r="C44" s="419" t="s">
        <v>166</v>
      </c>
      <c r="D44" s="278"/>
      <c r="E44" s="280"/>
      <c r="F44" s="412">
        <v>0.44444444444444442</v>
      </c>
      <c r="G44" s="237">
        <v>7</v>
      </c>
      <c r="H44" s="237" t="s">
        <v>350</v>
      </c>
      <c r="I44" s="416" t="s">
        <v>350</v>
      </c>
      <c r="J44" s="315"/>
      <c r="K44" s="313"/>
      <c r="L44" s="313">
        <v>4.1366666666666676</v>
      </c>
      <c r="M44" s="421" t="s">
        <v>350</v>
      </c>
      <c r="N44" s="296"/>
      <c r="O44" s="296"/>
      <c r="P44" s="296"/>
      <c r="Q44" s="296"/>
      <c r="R44" s="296"/>
      <c r="S44" s="305"/>
      <c r="T44" s="296"/>
      <c r="U44" s="296"/>
      <c r="V44" s="296"/>
      <c r="W44" s="296"/>
      <c r="X44" s="306"/>
      <c r="Y44" s="296"/>
      <c r="Z44" s="296"/>
      <c r="AA44" s="296"/>
      <c r="AB44" s="296"/>
      <c r="AC44" s="296"/>
      <c r="AD44" s="305"/>
      <c r="AE44" s="296"/>
      <c r="AF44" s="296"/>
      <c r="AG44" s="296"/>
      <c r="AH44" s="296"/>
      <c r="AI44" s="296"/>
      <c r="AJ44" s="306"/>
      <c r="AK44" s="296"/>
      <c r="AL44" s="296"/>
      <c r="AM44" s="305"/>
      <c r="AN44" s="296"/>
      <c r="AO44" s="296"/>
      <c r="AP44" s="296"/>
      <c r="AQ44" s="296"/>
      <c r="AR44" s="296"/>
      <c r="AS44" s="296"/>
      <c r="AT44" s="306"/>
    </row>
    <row r="45" spans="1:46" s="57" customFormat="1" ht="30" customHeight="1" x14ac:dyDescent="0.25">
      <c r="A45" s="235">
        <v>32</v>
      </c>
      <c r="B45" s="419" t="s">
        <v>40</v>
      </c>
      <c r="C45" s="236" t="s">
        <v>104</v>
      </c>
      <c r="D45" s="278">
        <v>0.66666666666666663</v>
      </c>
      <c r="E45" s="280">
        <v>0.16666666666666666</v>
      </c>
      <c r="F45" s="412">
        <v>0.625</v>
      </c>
      <c r="G45" s="237">
        <v>4</v>
      </c>
      <c r="H45" s="237" t="s">
        <v>350</v>
      </c>
      <c r="I45" s="416" t="s">
        <v>350</v>
      </c>
      <c r="J45" s="295">
        <v>4.0984523809523807</v>
      </c>
      <c r="K45" s="296">
        <v>3.8140476190476194</v>
      </c>
      <c r="L45" s="296">
        <v>4.1500000000000004</v>
      </c>
      <c r="M45" s="421" t="s">
        <v>350</v>
      </c>
      <c r="N45" s="296"/>
      <c r="O45" s="296"/>
      <c r="P45" s="296"/>
      <c r="Q45" s="296"/>
      <c r="R45" s="296"/>
      <c r="S45" s="305"/>
      <c r="T45" s="296"/>
      <c r="U45" s="296"/>
      <c r="V45" s="296"/>
      <c r="W45" s="296"/>
      <c r="X45" s="306"/>
      <c r="Y45" s="296"/>
      <c r="Z45" s="296"/>
      <c r="AA45" s="296"/>
      <c r="AB45" s="296"/>
      <c r="AC45" s="296"/>
      <c r="AD45" s="305"/>
      <c r="AE45" s="296"/>
      <c r="AF45" s="296"/>
      <c r="AG45" s="296"/>
      <c r="AH45" s="296"/>
      <c r="AI45" s="296"/>
      <c r="AJ45" s="306"/>
      <c r="AK45" s="296"/>
      <c r="AL45" s="296"/>
      <c r="AM45" s="305"/>
      <c r="AN45" s="296"/>
      <c r="AO45" s="296"/>
      <c r="AP45" s="296"/>
      <c r="AQ45" s="296"/>
      <c r="AR45" s="296"/>
      <c r="AS45" s="296"/>
      <c r="AT45" s="306"/>
    </row>
    <row r="46" spans="1:46" ht="30" customHeight="1" x14ac:dyDescent="0.25">
      <c r="A46" s="235">
        <v>33</v>
      </c>
      <c r="B46" s="419" t="s">
        <v>44</v>
      </c>
      <c r="C46" s="236" t="s">
        <v>105</v>
      </c>
      <c r="D46" s="278">
        <v>0.5</v>
      </c>
      <c r="E46" s="280">
        <v>1</v>
      </c>
      <c r="F46" s="412">
        <v>0.5</v>
      </c>
      <c r="G46" s="237">
        <v>2</v>
      </c>
      <c r="H46" s="237" t="s">
        <v>350</v>
      </c>
      <c r="I46" s="416" t="s">
        <v>350</v>
      </c>
      <c r="J46" s="295">
        <v>3.0049999999999999</v>
      </c>
      <c r="K46" s="296">
        <v>1.7619047619047621</v>
      </c>
      <c r="L46" s="296">
        <v>3.7689285714285718</v>
      </c>
      <c r="M46" s="421" t="s">
        <v>350</v>
      </c>
      <c r="N46" s="296"/>
      <c r="O46" s="296"/>
      <c r="P46" s="296"/>
      <c r="Q46" s="296"/>
      <c r="R46" s="296"/>
      <c r="S46" s="305"/>
      <c r="T46" s="296"/>
      <c r="U46" s="296"/>
      <c r="V46" s="296"/>
      <c r="W46" s="296"/>
      <c r="X46" s="306"/>
      <c r="Y46" s="296"/>
      <c r="Z46" s="296"/>
      <c r="AA46" s="296"/>
      <c r="AB46" s="296"/>
      <c r="AC46" s="296"/>
      <c r="AD46" s="305"/>
      <c r="AE46" s="296"/>
      <c r="AF46" s="296"/>
      <c r="AG46" s="296"/>
      <c r="AH46" s="296"/>
      <c r="AI46" s="296"/>
      <c r="AJ46" s="306"/>
      <c r="AK46" s="296"/>
      <c r="AL46" s="296"/>
      <c r="AM46" s="305"/>
      <c r="AN46" s="296"/>
      <c r="AO46" s="296"/>
      <c r="AP46" s="296"/>
      <c r="AQ46" s="296"/>
      <c r="AR46" s="296"/>
      <c r="AS46" s="296"/>
      <c r="AT46" s="306"/>
    </row>
    <row r="47" spans="1:46" ht="30" customHeight="1" x14ac:dyDescent="0.25">
      <c r="A47" s="235">
        <v>34</v>
      </c>
      <c r="B47" s="419" t="s">
        <v>110</v>
      </c>
      <c r="C47" s="419" t="s">
        <v>355</v>
      </c>
      <c r="D47" s="278">
        <v>1</v>
      </c>
      <c r="E47" s="280"/>
      <c r="F47" s="412"/>
      <c r="G47" s="237">
        <v>2</v>
      </c>
      <c r="H47" s="237" t="s">
        <v>350</v>
      </c>
      <c r="I47" s="416" t="s">
        <v>350</v>
      </c>
      <c r="J47" s="295">
        <v>1.8335714285714286</v>
      </c>
      <c r="K47" s="296"/>
      <c r="L47" s="296"/>
      <c r="M47" s="421" t="s">
        <v>350</v>
      </c>
      <c r="N47" s="296"/>
      <c r="O47" s="296"/>
      <c r="P47" s="296"/>
      <c r="Q47" s="296"/>
      <c r="R47" s="296"/>
      <c r="S47" s="305"/>
      <c r="T47" s="296"/>
      <c r="U47" s="296"/>
      <c r="V47" s="296"/>
      <c r="W47" s="296"/>
      <c r="X47" s="306"/>
      <c r="Y47" s="296"/>
      <c r="Z47" s="296"/>
      <c r="AA47" s="296"/>
      <c r="AB47" s="296"/>
      <c r="AC47" s="296"/>
      <c r="AD47" s="305"/>
      <c r="AE47" s="296"/>
      <c r="AF47" s="296"/>
      <c r="AG47" s="296"/>
      <c r="AH47" s="296"/>
      <c r="AI47" s="296"/>
      <c r="AJ47" s="306"/>
      <c r="AK47" s="296"/>
      <c r="AL47" s="296"/>
      <c r="AM47" s="305"/>
      <c r="AN47" s="296"/>
      <c r="AO47" s="296"/>
      <c r="AP47" s="296"/>
      <c r="AQ47" s="296"/>
      <c r="AR47" s="296"/>
      <c r="AS47" s="296"/>
      <c r="AT47" s="306"/>
    </row>
    <row r="48" spans="1:46" ht="30" customHeight="1" x14ac:dyDescent="0.25">
      <c r="A48" s="235">
        <v>35</v>
      </c>
      <c r="B48" s="419" t="s">
        <v>60</v>
      </c>
      <c r="C48" s="236" t="s">
        <v>167</v>
      </c>
      <c r="D48" s="278"/>
      <c r="E48" s="280">
        <v>0</v>
      </c>
      <c r="F48" s="412">
        <v>0.375</v>
      </c>
      <c r="G48" s="237">
        <v>9</v>
      </c>
      <c r="H48" s="237" t="s">
        <v>350</v>
      </c>
      <c r="I48" s="416" t="s">
        <v>350</v>
      </c>
      <c r="J48" s="295"/>
      <c r="K48" s="296"/>
      <c r="L48" s="296">
        <v>3.7573809523809523</v>
      </c>
      <c r="M48" s="421" t="s">
        <v>350</v>
      </c>
      <c r="N48" s="296"/>
      <c r="O48" s="296"/>
      <c r="P48" s="296"/>
      <c r="Q48" s="296"/>
      <c r="R48" s="296"/>
      <c r="S48" s="305"/>
      <c r="T48" s="296"/>
      <c r="U48" s="296"/>
      <c r="V48" s="296"/>
      <c r="W48" s="296"/>
      <c r="X48" s="306"/>
      <c r="Y48" s="296"/>
      <c r="Z48" s="296"/>
      <c r="AA48" s="296"/>
      <c r="AB48" s="296"/>
      <c r="AC48" s="296"/>
      <c r="AD48" s="305"/>
      <c r="AE48" s="296"/>
      <c r="AF48" s="296"/>
      <c r="AG48" s="296"/>
      <c r="AH48" s="296"/>
      <c r="AI48" s="296"/>
      <c r="AJ48" s="306"/>
      <c r="AK48" s="296"/>
      <c r="AL48" s="296"/>
      <c r="AM48" s="305"/>
      <c r="AN48" s="296"/>
      <c r="AO48" s="296"/>
      <c r="AP48" s="296"/>
      <c r="AQ48" s="296"/>
      <c r="AR48" s="296"/>
      <c r="AS48" s="296"/>
      <c r="AT48" s="306"/>
    </row>
    <row r="49" spans="1:46" ht="30" customHeight="1" x14ac:dyDescent="0.25">
      <c r="A49" s="235">
        <v>36</v>
      </c>
      <c r="B49" s="274" t="s">
        <v>160</v>
      </c>
      <c r="C49" s="273" t="s">
        <v>242</v>
      </c>
      <c r="D49" s="284"/>
      <c r="E49" s="282"/>
      <c r="F49" s="91"/>
      <c r="G49" s="237">
        <v>1</v>
      </c>
      <c r="H49" s="131" t="s">
        <v>350</v>
      </c>
      <c r="I49" s="374" t="s">
        <v>350</v>
      </c>
      <c r="J49" s="316"/>
      <c r="K49" s="107"/>
      <c r="L49" s="107"/>
      <c r="M49" s="317" t="s">
        <v>350</v>
      </c>
      <c r="N49" s="267"/>
      <c r="O49" s="296"/>
      <c r="P49" s="296"/>
      <c r="Q49" s="296"/>
      <c r="R49" s="267"/>
      <c r="S49" s="312"/>
      <c r="T49" s="313"/>
      <c r="U49" s="313"/>
      <c r="V49" s="313"/>
      <c r="W49" s="313"/>
      <c r="X49" s="314"/>
      <c r="Y49" s="318"/>
      <c r="Z49" s="318"/>
      <c r="AA49" s="318"/>
      <c r="AB49" s="318"/>
      <c r="AC49" s="318"/>
      <c r="AD49" s="312"/>
      <c r="AE49" s="313"/>
      <c r="AF49" s="313"/>
      <c r="AG49" s="313"/>
      <c r="AH49" s="313"/>
      <c r="AI49" s="313"/>
      <c r="AJ49" s="314"/>
      <c r="AK49" s="318"/>
      <c r="AL49" s="318"/>
      <c r="AM49" s="312"/>
      <c r="AN49" s="313"/>
      <c r="AO49" s="313"/>
      <c r="AP49" s="313"/>
      <c r="AQ49" s="313"/>
      <c r="AR49" s="313"/>
      <c r="AS49" s="313"/>
      <c r="AT49" s="314"/>
    </row>
    <row r="50" spans="1:46" ht="46.5" customHeight="1" x14ac:dyDescent="0.25">
      <c r="A50" s="235">
        <v>37</v>
      </c>
      <c r="B50" s="105" t="s">
        <v>51</v>
      </c>
      <c r="C50" s="236" t="s">
        <v>136</v>
      </c>
      <c r="D50" s="278">
        <v>0.5</v>
      </c>
      <c r="E50" s="280">
        <v>0.2857142857142857</v>
      </c>
      <c r="F50" s="412">
        <v>0.4</v>
      </c>
      <c r="G50" s="237">
        <v>5</v>
      </c>
      <c r="H50" s="237" t="s">
        <v>350</v>
      </c>
      <c r="I50" s="416" t="s">
        <v>350</v>
      </c>
      <c r="J50" s="295">
        <v>3.4057142857142857</v>
      </c>
      <c r="K50" s="296">
        <v>3.8792857142857144</v>
      </c>
      <c r="L50" s="296">
        <v>3.8791666666666673</v>
      </c>
      <c r="M50" s="421" t="s">
        <v>350</v>
      </c>
      <c r="N50" s="296"/>
      <c r="O50" s="296"/>
      <c r="P50" s="296"/>
      <c r="Q50" s="267"/>
      <c r="R50" s="296"/>
      <c r="S50" s="305"/>
      <c r="T50" s="296"/>
      <c r="U50" s="296"/>
      <c r="V50" s="296"/>
      <c r="W50" s="296"/>
      <c r="X50" s="306"/>
      <c r="Y50" s="296"/>
      <c r="Z50" s="296"/>
      <c r="AA50" s="296"/>
      <c r="AB50" s="296"/>
      <c r="AC50" s="296"/>
      <c r="AD50" s="305"/>
      <c r="AE50" s="296"/>
      <c r="AF50" s="296"/>
      <c r="AG50" s="296"/>
      <c r="AH50" s="296"/>
      <c r="AI50" s="296"/>
      <c r="AJ50" s="306"/>
      <c r="AK50" s="296"/>
      <c r="AL50" s="296"/>
      <c r="AM50" s="305"/>
      <c r="AN50" s="296"/>
      <c r="AO50" s="296"/>
      <c r="AP50" s="296"/>
      <c r="AQ50" s="296"/>
      <c r="AR50" s="296"/>
      <c r="AS50" s="296"/>
      <c r="AT50" s="306"/>
    </row>
    <row r="51" spans="1:46" ht="16.2" thickBot="1" x14ac:dyDescent="0.35">
      <c r="A51" s="418">
        <v>38</v>
      </c>
      <c r="B51" s="238" t="s">
        <v>57</v>
      </c>
      <c r="C51" s="238" t="s">
        <v>137</v>
      </c>
      <c r="D51" s="285">
        <v>0.2</v>
      </c>
      <c r="E51" s="286">
        <v>0.5</v>
      </c>
      <c r="F51" s="413">
        <v>0.44444444444444442</v>
      </c>
      <c r="G51" s="239">
        <v>4</v>
      </c>
      <c r="H51" s="239" t="s">
        <v>350</v>
      </c>
      <c r="I51" s="417" t="s">
        <v>350</v>
      </c>
      <c r="J51" s="298">
        <v>4.1154761904761905</v>
      </c>
      <c r="K51" s="299">
        <v>3.7378174603174599</v>
      </c>
      <c r="L51" s="299">
        <v>3.8808333333333338</v>
      </c>
      <c r="M51" s="422" t="s">
        <v>350</v>
      </c>
      <c r="N51" s="297"/>
      <c r="O51" s="296"/>
      <c r="P51" s="296"/>
      <c r="Q51" s="296"/>
      <c r="R51" s="297"/>
      <c r="S51" s="307"/>
      <c r="T51" s="299"/>
      <c r="U51" s="299"/>
      <c r="V51" s="299"/>
      <c r="W51" s="299"/>
      <c r="X51" s="308"/>
      <c r="Y51" s="297"/>
      <c r="Z51" s="297"/>
      <c r="AA51" s="297"/>
      <c r="AB51" s="297"/>
      <c r="AC51" s="297"/>
      <c r="AD51" s="307"/>
      <c r="AE51" s="299"/>
      <c r="AF51" s="299"/>
      <c r="AG51" s="299"/>
      <c r="AH51" s="299"/>
      <c r="AI51" s="299"/>
      <c r="AJ51" s="308"/>
      <c r="AK51" s="297"/>
      <c r="AL51" s="297"/>
      <c r="AM51" s="307"/>
      <c r="AN51" s="299"/>
      <c r="AO51" s="299"/>
      <c r="AP51" s="299"/>
      <c r="AQ51" s="299"/>
      <c r="AR51" s="299"/>
      <c r="AS51" s="299"/>
      <c r="AT51" s="308"/>
    </row>
    <row r="52" spans="1:46" ht="35.4" thickBot="1" x14ac:dyDescent="0.35">
      <c r="A52" s="77"/>
      <c r="B52" s="287"/>
      <c r="C52" s="240" t="s">
        <v>240</v>
      </c>
      <c r="D52" s="423">
        <v>0.44126984126984126</v>
      </c>
      <c r="E52" s="424">
        <v>0.4732142857142857</v>
      </c>
      <c r="F52" s="425">
        <v>0.42574257425742573</v>
      </c>
      <c r="G52" s="241">
        <f>+SUM(G14:G51)</f>
        <v>260</v>
      </c>
      <c r="H52" s="241">
        <v>118</v>
      </c>
      <c r="I52" s="426">
        <f>+H52/G52</f>
        <v>0.45384615384615384</v>
      </c>
      <c r="J52" s="242">
        <v>3.49</v>
      </c>
      <c r="K52" s="244">
        <v>3.4947771710347668</v>
      </c>
      <c r="L52" s="244">
        <v>3.76</v>
      </c>
      <c r="M52" s="326">
        <f>Datos!N148</f>
        <v>3.8509781498546984</v>
      </c>
      <c r="N52" s="243">
        <f>Datos!N147</f>
        <v>3.1510912534002724</v>
      </c>
      <c r="O52" s="309">
        <f>Datos!T147</f>
        <v>3.8340101629342427</v>
      </c>
      <c r="P52" s="309">
        <f>Datos!Y147</f>
        <v>4.1683999026746603</v>
      </c>
      <c r="Q52" s="309">
        <f>Datos!AF147</f>
        <v>4.1047142261159788</v>
      </c>
      <c r="R52" s="245">
        <f>Datos!AH147</f>
        <v>3.9966752041483384</v>
      </c>
      <c r="S52" s="310">
        <f>+Datos!N145</f>
        <v>3.7807017543859649</v>
      </c>
      <c r="T52" s="309">
        <f>+Datos!O145</f>
        <v>3.6160714285714284</v>
      </c>
      <c r="U52" s="309">
        <f>+Datos!P145</f>
        <v>3.6203703703703702</v>
      </c>
      <c r="V52" s="309">
        <f>+Datos!Q145</f>
        <v>3.6296296296296298</v>
      </c>
      <c r="W52" s="309">
        <f>+Datos!R145</f>
        <v>2.4054054054054053</v>
      </c>
      <c r="X52" s="309">
        <f>+Datos!S145</f>
        <v>1.854368932038835</v>
      </c>
      <c r="Y52" s="310">
        <f>+Datos!T145</f>
        <v>4.3157894736842106</v>
      </c>
      <c r="Z52" s="309">
        <f>+Datos!U145</f>
        <v>2.9819819819819822</v>
      </c>
      <c r="AA52" s="309">
        <f>+Datos!V145</f>
        <v>3.7837837837837838</v>
      </c>
      <c r="AB52" s="309">
        <f>+Datos!W145</f>
        <v>4</v>
      </c>
      <c r="AC52" s="311">
        <f>+Datos!X145</f>
        <v>4.0884955752212386</v>
      </c>
      <c r="AD52" s="309">
        <f>+Datos!Y145</f>
        <v>4.2336448598130838</v>
      </c>
      <c r="AE52" s="309">
        <f>+Datos!Z145</f>
        <v>4.4854368932038833</v>
      </c>
      <c r="AF52" s="309">
        <f>+Datos!AA145</f>
        <v>4.5277777777777777</v>
      </c>
      <c r="AG52" s="309">
        <f>+Datos!AB145</f>
        <v>4.397849462365591</v>
      </c>
      <c r="AH52" s="309">
        <f>+Datos!AC145</f>
        <v>4.0803571428571432</v>
      </c>
      <c r="AI52" s="309">
        <f>+Datos!AD145</f>
        <v>3.7943925233644862</v>
      </c>
      <c r="AJ52" s="309">
        <f>+Datos!AE145</f>
        <v>3.6593406593406592</v>
      </c>
      <c r="AK52" s="309">
        <f>+Datos!AF145</f>
        <v>4.0392156862745097</v>
      </c>
      <c r="AL52" s="309">
        <f>+Datos!AG145</f>
        <v>4.1702127659574471</v>
      </c>
      <c r="AM52" s="309">
        <f>+Datos!AH145</f>
        <v>4.2972972972972974</v>
      </c>
      <c r="AN52" s="309">
        <f>+Datos!AI145</f>
        <v>4.209090909090909</v>
      </c>
      <c r="AO52" s="309">
        <f>+Datos!AJ145</f>
        <v>3.5094339622641511</v>
      </c>
      <c r="AP52" s="309">
        <f>+Datos!AK145</f>
        <v>4.0370370370370372</v>
      </c>
      <c r="AQ52" s="309">
        <f>+Datos!AL145</f>
        <v>3.4</v>
      </c>
      <c r="AR52" s="309">
        <f>+Datos!AM145</f>
        <v>4.375</v>
      </c>
      <c r="AS52" s="309">
        <f>+Datos!AN145</f>
        <v>3.9210526315789473</v>
      </c>
      <c r="AT52" s="311">
        <f>+Datos!AO145</f>
        <v>4.2244897959183669</v>
      </c>
    </row>
    <row r="53" spans="1:46" ht="15.6" x14ac:dyDescent="0.3">
      <c r="A53" s="77"/>
      <c r="B53" s="105"/>
      <c r="C53" s="268"/>
      <c r="D53" s="268"/>
      <c r="E53" s="268"/>
      <c r="F53" s="268"/>
      <c r="G53" s="77"/>
      <c r="H53" s="77"/>
      <c r="I53" s="129"/>
      <c r="J53" s="269"/>
      <c r="K53" s="269"/>
      <c r="L53" s="269"/>
      <c r="M53" s="246"/>
      <c r="N53" s="270"/>
      <c r="O53" s="270"/>
      <c r="P53" s="271"/>
      <c r="Q53" s="271"/>
      <c r="R53" s="270"/>
      <c r="S53" s="271"/>
      <c r="T53" s="271"/>
      <c r="U53" s="271"/>
      <c r="V53" s="271"/>
      <c r="W53" s="271"/>
      <c r="X53" s="271"/>
      <c r="Y53" s="271"/>
      <c r="Z53" s="271"/>
      <c r="AA53" s="271"/>
      <c r="AB53" s="271"/>
      <c r="AC53" s="271"/>
      <c r="AD53" s="271"/>
      <c r="AE53" s="271"/>
      <c r="AF53" s="271"/>
      <c r="AG53" s="272"/>
      <c r="AH53" s="271"/>
      <c r="AI53" s="271"/>
      <c r="AJ53" s="271"/>
      <c r="AK53" s="271"/>
      <c r="AL53" s="271"/>
      <c r="AM53" s="271"/>
      <c r="AN53" s="271"/>
      <c r="AO53" s="271"/>
      <c r="AP53" s="271"/>
      <c r="AQ53" s="271"/>
      <c r="AR53" s="271"/>
      <c r="AS53" s="271"/>
      <c r="AT53" s="271"/>
    </row>
    <row r="54" spans="1:46" ht="15" customHeight="1" x14ac:dyDescent="0.3">
      <c r="B54" s="1"/>
      <c r="C54" s="1"/>
      <c r="D54" s="77" t="s">
        <v>250</v>
      </c>
      <c r="E54" s="1"/>
      <c r="F54" s="1"/>
      <c r="G54" s="1"/>
      <c r="I54" s="56"/>
      <c r="J54" s="128"/>
      <c r="K54" s="130"/>
      <c r="L54" s="130"/>
      <c r="M54" s="65"/>
      <c r="AG54" s="51"/>
    </row>
    <row r="55" spans="1:46" ht="15" customHeight="1" x14ac:dyDescent="0.3">
      <c r="B55" s="1"/>
      <c r="C55" s="1"/>
      <c r="D55" s="77"/>
      <c r="E55" s="1"/>
      <c r="F55" s="1"/>
      <c r="G55" s="1"/>
      <c r="I55" s="35"/>
      <c r="J55" s="35"/>
      <c r="K55" s="35"/>
      <c r="L55" s="35"/>
      <c r="M55" s="35"/>
      <c r="AG55" s="51"/>
    </row>
    <row r="56" spans="1:46" ht="15" x14ac:dyDescent="0.3">
      <c r="B56" s="1"/>
      <c r="C56" s="1"/>
      <c r="D56" s="77" t="s">
        <v>251</v>
      </c>
      <c r="E56" s="1"/>
      <c r="F56" s="1"/>
      <c r="G56" s="1"/>
      <c r="I56" s="35"/>
      <c r="J56" s="35"/>
      <c r="K56" s="35"/>
      <c r="L56" s="35"/>
      <c r="M56" s="35"/>
      <c r="AG56" s="51"/>
    </row>
    <row r="57" spans="1:46" x14ac:dyDescent="0.3">
      <c r="B57" s="1"/>
      <c r="C57" s="1"/>
      <c r="D57" s="1"/>
      <c r="E57" s="1"/>
      <c r="F57" s="1"/>
      <c r="G57" s="1"/>
      <c r="I57" s="35"/>
      <c r="J57" s="35"/>
      <c r="K57" s="35"/>
      <c r="L57" s="35"/>
      <c r="M57" s="35"/>
      <c r="AG57" s="51"/>
    </row>
    <row r="58" spans="1:46" ht="15" x14ac:dyDescent="0.3">
      <c r="B58" s="1"/>
      <c r="C58" s="1"/>
      <c r="D58" s="77" t="s">
        <v>357</v>
      </c>
      <c r="E58" s="1"/>
      <c r="F58" s="1"/>
      <c r="G58" s="1"/>
      <c r="I58" s="35"/>
      <c r="J58" s="35"/>
      <c r="K58" s="35"/>
      <c r="L58" s="35"/>
      <c r="M58" s="35"/>
      <c r="AG58" s="51"/>
    </row>
    <row r="59" spans="1:46" ht="15" x14ac:dyDescent="0.3">
      <c r="B59" s="1"/>
      <c r="C59" s="1"/>
      <c r="D59" s="77" t="s">
        <v>358</v>
      </c>
      <c r="E59" s="1"/>
      <c r="F59" s="1"/>
      <c r="G59" s="1"/>
      <c r="I59" s="35"/>
      <c r="J59" s="35"/>
      <c r="K59" s="35"/>
      <c r="L59" s="35"/>
      <c r="M59" s="35"/>
      <c r="AG59" s="51"/>
    </row>
    <row r="60" spans="1:46" x14ac:dyDescent="0.3">
      <c r="B60" s="1"/>
      <c r="C60" s="1"/>
      <c r="D60" s="1"/>
      <c r="E60" s="1"/>
      <c r="F60" s="1"/>
      <c r="G60" s="1"/>
      <c r="I60" s="35"/>
      <c r="J60" s="35"/>
      <c r="K60" s="35"/>
      <c r="L60" s="35"/>
      <c r="M60" s="35"/>
    </row>
    <row r="61" spans="1:46" x14ac:dyDescent="0.3">
      <c r="B61" s="1"/>
      <c r="C61" s="1"/>
      <c r="D61" s="1"/>
      <c r="E61" s="1"/>
      <c r="F61" s="1"/>
      <c r="G61" s="1"/>
      <c r="I61" s="56"/>
      <c r="J61" s="128"/>
      <c r="K61" s="130"/>
      <c r="L61" s="130"/>
      <c r="M61" s="65"/>
    </row>
    <row r="62" spans="1:46" x14ac:dyDescent="0.3">
      <c r="B62" s="1"/>
      <c r="C62" s="1"/>
      <c r="D62" s="1"/>
      <c r="E62" s="1"/>
      <c r="F62" s="1"/>
      <c r="G62" s="1"/>
      <c r="I62" s="35"/>
      <c r="J62" s="35"/>
      <c r="K62" s="35"/>
      <c r="L62" s="35"/>
      <c r="M62" s="35"/>
    </row>
    <row r="63" spans="1:46" x14ac:dyDescent="0.3">
      <c r="B63" s="1"/>
      <c r="C63" s="1"/>
      <c r="D63" s="1"/>
      <c r="E63" s="1"/>
      <c r="F63" s="1"/>
      <c r="G63" s="1"/>
      <c r="I63" s="35"/>
      <c r="J63" s="35"/>
      <c r="K63" s="35"/>
      <c r="L63" s="35"/>
      <c r="M63" s="35"/>
    </row>
    <row r="64" spans="1:46" x14ac:dyDescent="0.3">
      <c r="B64" s="1"/>
      <c r="C64" s="1"/>
      <c r="D64" s="1"/>
      <c r="E64" s="1"/>
      <c r="F64" s="1"/>
      <c r="G64" s="1"/>
      <c r="I64" s="35"/>
      <c r="J64" s="35"/>
      <c r="K64" s="35"/>
      <c r="L64" s="35"/>
      <c r="M64" s="35"/>
    </row>
    <row r="65" spans="2:13" x14ac:dyDescent="0.3">
      <c r="B65" s="1"/>
      <c r="C65" s="1"/>
      <c r="D65" s="1"/>
      <c r="E65" s="1"/>
      <c r="F65" s="1"/>
      <c r="G65" s="1"/>
      <c r="I65" s="35"/>
      <c r="J65" s="35"/>
      <c r="K65" s="35"/>
      <c r="L65" s="35"/>
      <c r="M65" s="35"/>
    </row>
    <row r="66" spans="2:13" x14ac:dyDescent="0.3">
      <c r="B66" s="1"/>
      <c r="C66" s="1"/>
      <c r="D66" s="1"/>
      <c r="E66" s="1"/>
      <c r="F66" s="1"/>
      <c r="G66" s="1"/>
      <c r="I66" s="35"/>
      <c r="J66" s="35"/>
      <c r="K66" s="35"/>
      <c r="L66" s="35"/>
      <c r="M66" s="35"/>
    </row>
    <row r="67" spans="2:13" x14ac:dyDescent="0.3">
      <c r="B67" s="1"/>
      <c r="C67" s="1"/>
      <c r="D67" s="1"/>
      <c r="E67" s="1"/>
      <c r="F67" s="1"/>
      <c r="G67" s="1"/>
      <c r="I67" s="56"/>
      <c r="J67" s="128"/>
      <c r="K67" s="130"/>
      <c r="L67" s="130"/>
      <c r="M67" s="65"/>
    </row>
    <row r="68" spans="2:13" x14ac:dyDescent="0.3">
      <c r="B68" s="1"/>
      <c r="C68" s="1"/>
      <c r="D68" s="1"/>
      <c r="E68" s="1"/>
      <c r="F68" s="1"/>
      <c r="G68" s="1"/>
      <c r="I68" s="35"/>
      <c r="J68" s="35"/>
      <c r="K68" s="35"/>
      <c r="L68" s="35"/>
      <c r="M68" s="35"/>
    </row>
    <row r="69" spans="2:13" x14ac:dyDescent="0.3">
      <c r="B69" s="1"/>
      <c r="C69" s="1"/>
      <c r="D69" s="1"/>
      <c r="E69" s="1"/>
      <c r="F69" s="1"/>
      <c r="G69" s="1"/>
      <c r="I69" s="35"/>
      <c r="J69" s="35"/>
      <c r="K69" s="35"/>
      <c r="L69" s="35"/>
      <c r="M69" s="35"/>
    </row>
    <row r="70" spans="2:13" x14ac:dyDescent="0.3">
      <c r="B70" s="1"/>
      <c r="C70" s="1"/>
      <c r="D70" s="1"/>
      <c r="E70" s="1"/>
      <c r="F70" s="1"/>
      <c r="G70" s="1"/>
      <c r="I70" s="56"/>
      <c r="J70" s="128"/>
      <c r="K70" s="130"/>
      <c r="L70" s="130"/>
      <c r="M70" s="65"/>
    </row>
    <row r="71" spans="2:13" x14ac:dyDescent="0.3">
      <c r="B71" s="1"/>
      <c r="C71" s="1"/>
      <c r="D71" s="1"/>
      <c r="E71" s="1"/>
      <c r="F71" s="1"/>
      <c r="G71" s="1"/>
      <c r="I71" s="56"/>
      <c r="J71" s="128"/>
      <c r="K71" s="130"/>
      <c r="L71" s="130"/>
      <c r="M71" s="65"/>
    </row>
    <row r="72" spans="2:13" x14ac:dyDescent="0.3">
      <c r="B72" s="1"/>
      <c r="C72" s="1"/>
      <c r="D72" s="1"/>
      <c r="E72" s="1"/>
      <c r="F72" s="1"/>
      <c r="G72" s="1"/>
      <c r="I72" s="56"/>
      <c r="J72" s="128"/>
      <c r="K72" s="130"/>
      <c r="L72" s="130"/>
      <c r="M72" s="65"/>
    </row>
    <row r="73" spans="2:13" x14ac:dyDescent="0.3">
      <c r="B73" s="1"/>
      <c r="C73" s="1"/>
      <c r="D73" s="1"/>
      <c r="E73" s="1"/>
      <c r="F73" s="1"/>
      <c r="G73" s="1"/>
      <c r="I73" s="35"/>
      <c r="J73" s="35"/>
      <c r="K73" s="35"/>
      <c r="L73" s="35"/>
      <c r="M73" s="35"/>
    </row>
    <row r="74" spans="2:13" x14ac:dyDescent="0.3">
      <c r="B74" s="1"/>
      <c r="C74" s="1"/>
      <c r="D74" s="1"/>
      <c r="E74" s="1"/>
      <c r="F74" s="1"/>
      <c r="G74" s="1"/>
      <c r="I74" s="56"/>
      <c r="J74" s="128"/>
      <c r="K74" s="130"/>
      <c r="L74" s="130"/>
      <c r="M74" s="65"/>
    </row>
    <row r="75" spans="2:13" x14ac:dyDescent="0.3">
      <c r="B75" s="1"/>
      <c r="C75" s="1"/>
      <c r="D75" s="1"/>
      <c r="E75" s="1"/>
      <c r="F75" s="1"/>
      <c r="G75" s="1"/>
    </row>
    <row r="76" spans="2:13" x14ac:dyDescent="0.3">
      <c r="B76" s="1"/>
      <c r="C76" s="1"/>
      <c r="D76" s="1"/>
      <c r="E76" s="1"/>
      <c r="F76" s="1"/>
      <c r="G76" s="1"/>
    </row>
    <row r="77" spans="2:13" x14ac:dyDescent="0.3">
      <c r="B77" s="1"/>
      <c r="C77" s="1"/>
      <c r="D77" s="1"/>
      <c r="E77" s="1"/>
      <c r="F77" s="1"/>
      <c r="G77" s="1"/>
    </row>
    <row r="78" spans="2:13" x14ac:dyDescent="0.3">
      <c r="B78" s="1"/>
      <c r="C78" s="1"/>
      <c r="D78" s="1"/>
      <c r="E78" s="1"/>
      <c r="F78" s="1"/>
      <c r="G78" s="1"/>
    </row>
    <row r="79" spans="2:13" x14ac:dyDescent="0.3">
      <c r="B79" s="1"/>
      <c r="C79" s="1"/>
      <c r="D79" s="1"/>
      <c r="E79" s="1"/>
      <c r="F79" s="1"/>
      <c r="G79" s="1"/>
    </row>
    <row r="80" spans="2:13" x14ac:dyDescent="0.3">
      <c r="B80" s="1"/>
      <c r="C80" s="1"/>
      <c r="D80" s="1"/>
      <c r="E80" s="1"/>
      <c r="F80" s="1"/>
      <c r="G80" s="1"/>
    </row>
    <row r="81" spans="2:7" x14ac:dyDescent="0.3">
      <c r="B81" s="1"/>
      <c r="C81" s="1"/>
      <c r="D81" s="1"/>
      <c r="E81" s="1"/>
      <c r="F81" s="1"/>
      <c r="G81" s="1"/>
    </row>
    <row r="82" spans="2:7" x14ac:dyDescent="0.3">
      <c r="B82" s="1"/>
      <c r="C82" s="1"/>
      <c r="D82" s="1"/>
      <c r="E82" s="1"/>
      <c r="F82" s="1"/>
      <c r="G82" s="1"/>
    </row>
    <row r="83" spans="2:7" x14ac:dyDescent="0.3">
      <c r="B83" s="1"/>
      <c r="C83" s="1"/>
      <c r="D83" s="1"/>
      <c r="E83" s="1"/>
      <c r="F83" s="1"/>
      <c r="G83" s="1"/>
    </row>
    <row r="84" spans="2:7" x14ac:dyDescent="0.3">
      <c r="B84" s="1"/>
      <c r="C84" s="1"/>
      <c r="D84" s="1"/>
      <c r="E84" s="1"/>
      <c r="F84" s="1"/>
      <c r="G84" s="1"/>
    </row>
    <row r="85" spans="2:7" x14ac:dyDescent="0.3">
      <c r="B85" s="1"/>
      <c r="C85" s="1"/>
      <c r="D85" s="1"/>
      <c r="E85" s="1"/>
      <c r="F85" s="1"/>
      <c r="G85" s="1"/>
    </row>
    <row r="86" spans="2:7" x14ac:dyDescent="0.3">
      <c r="B86" s="1"/>
      <c r="C86" s="1"/>
      <c r="D86" s="1"/>
      <c r="E86" s="1"/>
      <c r="F86" s="1"/>
      <c r="G86" s="1"/>
    </row>
    <row r="87" spans="2:7" x14ac:dyDescent="0.3">
      <c r="B87" s="1"/>
      <c r="C87" s="1"/>
      <c r="D87" s="1"/>
      <c r="E87" s="1"/>
      <c r="F87" s="1"/>
      <c r="G87" s="1"/>
    </row>
    <row r="88" spans="2:7" x14ac:dyDescent="0.3">
      <c r="B88" s="1"/>
      <c r="C88" s="1"/>
      <c r="D88" s="1"/>
      <c r="E88" s="1"/>
      <c r="F88" s="1"/>
      <c r="G88" s="1"/>
    </row>
    <row r="89" spans="2:7" x14ac:dyDescent="0.3">
      <c r="B89" s="1"/>
      <c r="C89" s="1"/>
      <c r="D89" s="1"/>
      <c r="E89" s="1"/>
      <c r="F89" s="1"/>
      <c r="G89" s="1"/>
    </row>
    <row r="90" spans="2:7" x14ac:dyDescent="0.3">
      <c r="B90" s="1"/>
      <c r="C90" s="1"/>
      <c r="D90" s="1"/>
      <c r="E90" s="1"/>
      <c r="F90" s="1"/>
      <c r="G90" s="1"/>
    </row>
    <row r="91" spans="2:7" x14ac:dyDescent="0.3">
      <c r="B91" s="1"/>
      <c r="C91" s="1"/>
      <c r="D91" s="1"/>
      <c r="E91" s="1"/>
      <c r="F91" s="1"/>
      <c r="G91" s="1"/>
    </row>
    <row r="92" spans="2:7" x14ac:dyDescent="0.3">
      <c r="B92" s="1"/>
      <c r="C92" s="1"/>
      <c r="D92" s="1"/>
      <c r="E92" s="1"/>
      <c r="F92" s="1"/>
      <c r="G92" s="1"/>
    </row>
    <row r="93" spans="2:7" x14ac:dyDescent="0.3">
      <c r="B93" s="1"/>
      <c r="C93" s="1"/>
      <c r="D93" s="1"/>
      <c r="E93" s="1"/>
      <c r="F93" s="1"/>
      <c r="G93" s="1"/>
    </row>
    <row r="94" spans="2:7" x14ac:dyDescent="0.3">
      <c r="B94" s="1"/>
      <c r="C94" s="1"/>
      <c r="D94" s="1"/>
      <c r="E94" s="1"/>
      <c r="F94" s="1"/>
      <c r="G94" s="1"/>
    </row>
    <row r="95" spans="2:7" x14ac:dyDescent="0.3">
      <c r="B95" s="1"/>
      <c r="C95" s="1"/>
      <c r="D95" s="1"/>
      <c r="E95" s="1"/>
      <c r="F95" s="1"/>
      <c r="G95" s="1"/>
    </row>
    <row r="96" spans="2:7" x14ac:dyDescent="0.3">
      <c r="B96" s="1"/>
      <c r="C96" s="1"/>
      <c r="D96" s="1"/>
      <c r="E96" s="1"/>
      <c r="F96" s="1"/>
      <c r="G96" s="1"/>
    </row>
  </sheetData>
  <autoFilter ref="A13:AB45"/>
  <sortState ref="N8:Q9684">
    <sortCondition ref="O8:O9684"/>
  </sortState>
  <conditionalFormatting sqref="M53">
    <cfRule type="colorScale" priority="29">
      <colorScale>
        <cfvo type="min"/>
        <cfvo type="percentile" val="50"/>
        <cfvo type="max"/>
        <color rgb="FFF8696B"/>
        <color rgb="FFFFEB84"/>
        <color rgb="FF63BE7B"/>
      </colorScale>
    </cfRule>
  </conditionalFormatting>
  <conditionalFormatting sqref="M53">
    <cfRule type="colorScale" priority="28">
      <colorScale>
        <cfvo type="min"/>
        <cfvo type="percentile" val="50"/>
        <cfvo type="max"/>
        <color rgb="FF5A8AC6"/>
        <color rgb="FFFCFCFF"/>
        <color rgb="FFF8696B"/>
      </colorScale>
    </cfRule>
  </conditionalFormatting>
  <conditionalFormatting sqref="M53">
    <cfRule type="colorScale" priority="27">
      <colorScale>
        <cfvo type="min"/>
        <cfvo type="percentile" val="50"/>
        <cfvo type="max"/>
        <color rgb="FF63BE7B"/>
        <color rgb="FFFFEB84"/>
        <color rgb="FFF8696B"/>
      </colorScale>
    </cfRule>
  </conditionalFormatting>
  <conditionalFormatting sqref="J53:AT53">
    <cfRule type="colorScale" priority="22">
      <colorScale>
        <cfvo type="min"/>
        <cfvo type="percentile" val="50"/>
        <cfvo type="max"/>
        <color rgb="FF63BE7B"/>
        <color rgb="FFFFEB84"/>
        <color rgb="FFF8696B"/>
      </colorScale>
    </cfRule>
  </conditionalFormatting>
  <conditionalFormatting sqref="N50:N52 N26:N33 N14:AT14 N19:N23 N45:N46 N35:N43 R35:AT43 R45:AT46 R19:AT23 N15:N17 R15:AT17 R26:AT33 R50:AT52">
    <cfRule type="colorScale" priority="79">
      <colorScale>
        <cfvo type="min"/>
        <cfvo type="percentile" val="50"/>
        <cfvo type="max"/>
        <color rgb="FFF8696B"/>
        <color rgb="FFFFEB84"/>
        <color rgb="FF63BE7B"/>
      </colorScale>
    </cfRule>
  </conditionalFormatting>
  <conditionalFormatting sqref="I50:I52 I14:I17 I19:I24 I26:I48">
    <cfRule type="colorScale" priority="89">
      <colorScale>
        <cfvo type="min"/>
        <cfvo type="percentile" val="50"/>
        <cfvo type="max"/>
        <color rgb="FFF8696B"/>
        <color rgb="FFFFEB84"/>
        <color rgb="FF63BE7B"/>
      </colorScale>
    </cfRule>
  </conditionalFormatting>
  <conditionalFormatting sqref="J50:M52 J19:M24 J26:M48 J14:M17">
    <cfRule type="colorScale" priority="95">
      <colorScale>
        <cfvo type="min"/>
        <cfvo type="percentile" val="50"/>
        <cfvo type="max"/>
        <color rgb="FFF8696B"/>
        <color rgb="FFFFEB84"/>
        <color rgb="FF63BE7B"/>
      </colorScale>
    </cfRule>
  </conditionalFormatting>
  <conditionalFormatting sqref="D50:F52 D14:F17 D19:F24 D26:F48">
    <cfRule type="colorScale" priority="101">
      <colorScale>
        <cfvo type="min"/>
        <cfvo type="percentile" val="50"/>
        <cfvo type="max"/>
        <color rgb="FFF8696B"/>
        <color rgb="FFFFEB84"/>
        <color rgb="FF63BE7B"/>
      </colorScale>
    </cfRule>
  </conditionalFormatting>
  <conditionalFormatting sqref="O27:O34 O51 O20:O24 O46:O47 O36:O44 O16:O18">
    <cfRule type="colorScale" priority="19">
      <colorScale>
        <cfvo type="min"/>
        <cfvo type="percentile" val="50"/>
        <cfvo type="max"/>
        <color rgb="FFF8696B"/>
        <color rgb="FFFFEB84"/>
        <color rgb="FF63BE7B"/>
      </colorScale>
    </cfRule>
  </conditionalFormatting>
  <conditionalFormatting sqref="O16:O49 O51">
    <cfRule type="colorScale" priority="18">
      <colorScale>
        <cfvo type="min"/>
        <cfvo type="percentile" val="50"/>
        <cfvo type="max"/>
        <color rgb="FFF8696B"/>
        <color rgb="FFFFEB84"/>
        <color rgb="FF63BE7B"/>
      </colorScale>
    </cfRule>
  </conditionalFormatting>
  <conditionalFormatting sqref="P27:P34 P51 P20:P24 P46:P47 P36:P44 P16:P18">
    <cfRule type="colorScale" priority="17">
      <colorScale>
        <cfvo type="min"/>
        <cfvo type="percentile" val="50"/>
        <cfvo type="max"/>
        <color rgb="FFF8696B"/>
        <color rgb="FFFFEB84"/>
        <color rgb="FF63BE7B"/>
      </colorScale>
    </cfRule>
  </conditionalFormatting>
  <conditionalFormatting sqref="P16:P49 P51">
    <cfRule type="colorScale" priority="16">
      <colorScale>
        <cfvo type="min"/>
        <cfvo type="percentile" val="50"/>
        <cfvo type="max"/>
        <color rgb="FFF8696B"/>
        <color rgb="FFFFEB84"/>
        <color rgb="FF63BE7B"/>
      </colorScale>
    </cfRule>
  </conditionalFormatting>
  <conditionalFormatting sqref="Q27:Q34 Q51 Q20:Q24 Q46:Q47 Q36:Q44 Q16:Q18">
    <cfRule type="colorScale" priority="15">
      <colorScale>
        <cfvo type="min"/>
        <cfvo type="percentile" val="50"/>
        <cfvo type="max"/>
        <color rgb="FFF8696B"/>
        <color rgb="FFFFEB84"/>
        <color rgb="FF63BE7B"/>
      </colorScale>
    </cfRule>
  </conditionalFormatting>
  <conditionalFormatting sqref="O50:P50">
    <cfRule type="colorScale" priority="12">
      <colorScale>
        <cfvo type="min"/>
        <cfvo type="percentile" val="50"/>
        <cfvo type="max"/>
        <color rgb="FFF8696B"/>
        <color rgb="FFFFEB84"/>
        <color rgb="FF63BE7B"/>
      </colorScale>
    </cfRule>
  </conditionalFormatting>
  <conditionalFormatting sqref="O50:P50">
    <cfRule type="colorScale" priority="11">
      <colorScale>
        <cfvo type="min"/>
        <cfvo type="percentile" val="50"/>
        <cfvo type="max"/>
        <color rgb="FFF8696B"/>
        <color rgb="FFFFEB84"/>
        <color rgb="FF63BE7B"/>
      </colorScale>
    </cfRule>
  </conditionalFormatting>
  <conditionalFormatting sqref="O52:Q52">
    <cfRule type="colorScale" priority="10">
      <colorScale>
        <cfvo type="min"/>
        <cfvo type="percentile" val="50"/>
        <cfvo type="max"/>
        <color rgb="FFF8696B"/>
        <color rgb="FFFFEB84"/>
        <color rgb="FF63BE7B"/>
      </colorScale>
    </cfRule>
  </conditionalFormatting>
  <conditionalFormatting sqref="O15">
    <cfRule type="colorScale" priority="9">
      <colorScale>
        <cfvo type="min"/>
        <cfvo type="percentile" val="50"/>
        <cfvo type="max"/>
        <color rgb="FFF8696B"/>
        <color rgb="FFFFEB84"/>
        <color rgb="FF63BE7B"/>
      </colorScale>
    </cfRule>
  </conditionalFormatting>
  <conditionalFormatting sqref="O15">
    <cfRule type="colorScale" priority="8">
      <colorScale>
        <cfvo type="min"/>
        <cfvo type="percentile" val="50"/>
        <cfvo type="max"/>
        <color rgb="FFF8696B"/>
        <color rgb="FFFFEB84"/>
        <color rgb="FF63BE7B"/>
      </colorScale>
    </cfRule>
  </conditionalFormatting>
  <conditionalFormatting sqref="P15">
    <cfRule type="colorScale" priority="7">
      <colorScale>
        <cfvo type="min"/>
        <cfvo type="percentile" val="50"/>
        <cfvo type="max"/>
        <color rgb="FFF8696B"/>
        <color rgb="FFFFEB84"/>
        <color rgb="FF63BE7B"/>
      </colorScale>
    </cfRule>
  </conditionalFormatting>
  <conditionalFormatting sqref="P15">
    <cfRule type="colorScale" priority="6">
      <colorScale>
        <cfvo type="min"/>
        <cfvo type="percentile" val="50"/>
        <cfvo type="max"/>
        <color rgb="FFF8696B"/>
        <color rgb="FFFFEB84"/>
        <color rgb="FF63BE7B"/>
      </colorScale>
    </cfRule>
  </conditionalFormatting>
  <conditionalFormatting sqref="Q15">
    <cfRule type="colorScale" priority="5">
      <colorScale>
        <cfvo type="min"/>
        <cfvo type="percentile" val="50"/>
        <cfvo type="max"/>
        <color rgb="FFF8696B"/>
        <color rgb="FFFFEB84"/>
        <color rgb="FF63BE7B"/>
      </colorScale>
    </cfRule>
  </conditionalFormatting>
  <conditionalFormatting sqref="Q15">
    <cfRule type="colorScale" priority="4">
      <colorScale>
        <cfvo type="min"/>
        <cfvo type="percentile" val="50"/>
        <cfvo type="max"/>
        <color rgb="FFF8696B"/>
        <color rgb="FFFFEB84"/>
        <color rgb="FF63BE7B"/>
      </colorScale>
    </cfRule>
  </conditionalFormatting>
  <conditionalFormatting sqref="N14:N52">
    <cfRule type="colorScale" priority="126">
      <colorScale>
        <cfvo type="min"/>
        <cfvo type="percentile" val="50"/>
        <cfvo type="max"/>
        <color rgb="FFF8696B"/>
        <color rgb="FFFFEB84"/>
        <color rgb="FF63BE7B"/>
      </colorScale>
    </cfRule>
  </conditionalFormatting>
  <conditionalFormatting sqref="Q16:Q51">
    <cfRule type="colorScale" priority="147">
      <colorScale>
        <cfvo type="min"/>
        <cfvo type="percentile" val="50"/>
        <cfvo type="max"/>
        <color rgb="FFF8696B"/>
        <color rgb="FFFFEB84"/>
        <color rgb="FF63BE7B"/>
      </colorScale>
    </cfRule>
  </conditionalFormatting>
  <conditionalFormatting sqref="R15:R51">
    <cfRule type="colorScale" priority="149">
      <colorScale>
        <cfvo type="min"/>
        <cfvo type="percentile" val="50"/>
        <cfvo type="max"/>
        <color rgb="FFF8696B"/>
        <color rgb="FFFFEB84"/>
        <color rgb="FF63BE7B"/>
      </colorScale>
    </cfRule>
  </conditionalFormatting>
  <conditionalFormatting sqref="O14:R52">
    <cfRule type="colorScale" priority="151">
      <colorScale>
        <cfvo type="min"/>
        <cfvo type="percentile" val="50"/>
        <cfvo type="max"/>
        <color rgb="FFF8696B"/>
        <color rgb="FFFFEB84"/>
        <color rgb="FF63BE7B"/>
      </colorScale>
    </cfRule>
  </conditionalFormatting>
  <conditionalFormatting sqref="S14:AT52">
    <cfRule type="colorScale" priority="153">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8" scale="33"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I7908"/>
  <sheetViews>
    <sheetView zoomScale="70" zoomScaleNormal="70" workbookViewId="0">
      <pane xSplit="1" ySplit="6" topLeftCell="B143" activePane="bottomRight" state="frozen"/>
      <selection pane="topRight" activeCell="B1" sqref="B1"/>
      <selection pane="bottomLeft" activeCell="A7" sqref="A7"/>
      <selection pane="bottomRight" activeCell="H180" sqref="H180"/>
    </sheetView>
  </sheetViews>
  <sheetFormatPr baseColWidth="10" defaultColWidth="11.44140625" defaultRowHeight="14.4" x14ac:dyDescent="0.3"/>
  <cols>
    <col min="1" max="1" width="3.88671875" style="1" customWidth="1"/>
    <col min="2" max="2" width="8.88671875" style="22" bestFit="1" customWidth="1"/>
    <col min="3" max="5" width="14.33203125" style="1" customWidth="1"/>
    <col min="6" max="6" width="20" style="1" bestFit="1" customWidth="1"/>
    <col min="7" max="7" width="12.88671875" style="1" bestFit="1" customWidth="1"/>
    <col min="8" max="8" width="62.109375" style="1" customWidth="1"/>
    <col min="9" max="9" width="17.5546875" style="1" customWidth="1"/>
    <col min="10" max="10" width="18.5546875" style="1" bestFit="1" customWidth="1"/>
    <col min="11" max="11" width="18.109375" style="22" customWidth="1"/>
    <col min="12" max="12" width="87.6640625" style="27" customWidth="1"/>
    <col min="13" max="13" width="7.6640625" style="27" customWidth="1"/>
    <col min="14" max="14" width="13.33203125" style="27" customWidth="1"/>
    <col min="15" max="15" width="13.33203125" style="16" customWidth="1"/>
    <col min="16" max="41" width="13.33203125" style="27" customWidth="1"/>
    <col min="42" max="42" width="11.5546875" style="27" customWidth="1"/>
    <col min="43" max="43" width="15.33203125" style="27" bestFit="1" customWidth="1"/>
    <col min="44" max="44" width="21" style="26" customWidth="1"/>
    <col min="45" max="78" width="13.33203125" style="27" customWidth="1"/>
    <col min="79" max="79" width="14.88671875" style="27" customWidth="1"/>
    <col min="80" max="116" width="13.33203125" style="27" customWidth="1"/>
    <col min="117" max="117" width="13.33203125" style="26" customWidth="1"/>
    <col min="118" max="155" width="13.33203125" style="27" customWidth="1"/>
    <col min="156" max="156" width="13.33203125" style="26" customWidth="1"/>
    <col min="157" max="164" width="13.33203125" style="27" customWidth="1"/>
    <col min="165" max="16384" width="11.44140625" style="27"/>
  </cols>
  <sheetData>
    <row r="1" spans="2:165" ht="35.25" customHeight="1" x14ac:dyDescent="0.3"/>
    <row r="2" spans="2:165" ht="35.25" customHeight="1" thickBot="1" x14ac:dyDescent="0.35">
      <c r="B2" s="20"/>
      <c r="C2"/>
      <c r="D2"/>
      <c r="E2"/>
      <c r="F2"/>
      <c r="G2"/>
      <c r="H2"/>
      <c r="J2" s="27"/>
      <c r="K2" s="26"/>
      <c r="N2" s="80" t="s">
        <v>346</v>
      </c>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71" t="s">
        <v>301</v>
      </c>
      <c r="AS2" s="48"/>
      <c r="AT2" s="48"/>
      <c r="AU2" s="48"/>
      <c r="AV2" s="48"/>
      <c r="AW2" s="48"/>
      <c r="AX2" s="48"/>
      <c r="AY2" s="48"/>
      <c r="AZ2" s="48"/>
      <c r="BA2" s="48"/>
      <c r="BB2" s="48"/>
      <c r="BC2" s="48"/>
      <c r="BD2" s="40"/>
      <c r="BE2" s="40"/>
      <c r="BF2" s="40"/>
      <c r="BG2" s="40"/>
      <c r="BH2" s="40"/>
      <c r="BI2" s="40"/>
      <c r="BJ2" s="40"/>
      <c r="BK2" s="40"/>
      <c r="BL2" s="40"/>
      <c r="BM2" s="40"/>
      <c r="BN2" s="40"/>
      <c r="BO2" s="40"/>
      <c r="BP2" s="40"/>
      <c r="BQ2" s="40"/>
      <c r="BR2" s="40"/>
      <c r="BS2" s="40"/>
      <c r="BT2" s="40"/>
      <c r="BU2" s="40"/>
      <c r="BV2" s="40"/>
      <c r="BW2" s="48"/>
    </row>
    <row r="3" spans="2:165" s="1" customFormat="1" ht="27.6" x14ac:dyDescent="0.25">
      <c r="B3" s="362" t="s">
        <v>141</v>
      </c>
      <c r="C3" s="76"/>
      <c r="D3" s="76"/>
      <c r="E3" s="76"/>
      <c r="F3" s="76"/>
      <c r="G3" s="76"/>
      <c r="H3" s="76"/>
      <c r="I3" s="77"/>
      <c r="J3" s="77"/>
      <c r="K3" s="131"/>
      <c r="L3" s="77"/>
      <c r="M3" s="77"/>
      <c r="N3" s="428" t="s">
        <v>19</v>
      </c>
      <c r="O3" s="429"/>
      <c r="P3" s="429"/>
      <c r="Q3" s="429"/>
      <c r="R3" s="429"/>
      <c r="S3" s="430"/>
      <c r="T3" s="428" t="s">
        <v>21</v>
      </c>
      <c r="U3" s="429"/>
      <c r="V3" s="429"/>
      <c r="W3" s="429"/>
      <c r="X3" s="430"/>
      <c r="Y3" s="428" t="s">
        <v>23</v>
      </c>
      <c r="Z3" s="429"/>
      <c r="AA3" s="429"/>
      <c r="AB3" s="429"/>
      <c r="AC3" s="429"/>
      <c r="AD3" s="429"/>
      <c r="AE3" s="430"/>
      <c r="AF3" s="434" t="s">
        <v>27</v>
      </c>
      <c r="AG3" s="435"/>
      <c r="AH3" s="428" t="s">
        <v>31</v>
      </c>
      <c r="AI3" s="429"/>
      <c r="AJ3" s="429"/>
      <c r="AK3" s="429"/>
      <c r="AL3" s="429"/>
      <c r="AM3" s="429"/>
      <c r="AN3" s="429"/>
      <c r="AO3" s="438"/>
      <c r="AP3" s="78"/>
      <c r="AQ3" s="79"/>
      <c r="AR3" s="290"/>
      <c r="AS3" s="428" t="s">
        <v>19</v>
      </c>
      <c r="AT3" s="429"/>
      <c r="AU3" s="429"/>
      <c r="AV3" s="429"/>
      <c r="AW3" s="429"/>
      <c r="AX3" s="430"/>
      <c r="AY3" s="428" t="s">
        <v>21</v>
      </c>
      <c r="AZ3" s="429"/>
      <c r="BA3" s="429"/>
      <c r="BB3" s="429"/>
      <c r="BC3" s="430"/>
      <c r="BD3" s="428" t="s">
        <v>23</v>
      </c>
      <c r="BE3" s="429"/>
      <c r="BF3" s="429"/>
      <c r="BG3" s="429"/>
      <c r="BH3" s="429"/>
      <c r="BI3" s="429"/>
      <c r="BJ3" s="430"/>
      <c r="BK3" s="434" t="s">
        <v>27</v>
      </c>
      <c r="BL3" s="441"/>
      <c r="BM3" s="428" t="s">
        <v>31</v>
      </c>
      <c r="BN3" s="429"/>
      <c r="BO3" s="429"/>
      <c r="BP3" s="429"/>
      <c r="BQ3" s="429"/>
      <c r="BR3" s="429"/>
      <c r="BS3" s="429"/>
      <c r="BT3" s="430"/>
      <c r="BU3" s="79"/>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1"/>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1"/>
      <c r="EV3" s="80"/>
      <c r="EW3" s="80"/>
      <c r="EX3" s="80"/>
      <c r="EY3" s="80"/>
      <c r="EZ3" s="80"/>
      <c r="FA3" s="80"/>
      <c r="FB3" s="80"/>
      <c r="FC3" s="80"/>
      <c r="FD3" s="80"/>
      <c r="FE3" s="80"/>
      <c r="FF3" s="80"/>
      <c r="FG3" s="80"/>
      <c r="FH3" s="80"/>
    </row>
    <row r="4" spans="2:165" s="1" customFormat="1" ht="36.75" customHeight="1" thickBot="1" x14ac:dyDescent="0.35">
      <c r="B4" s="69"/>
      <c r="C4" s="77"/>
      <c r="D4" s="77"/>
      <c r="E4" s="77"/>
      <c r="F4" s="77"/>
      <c r="G4" s="77"/>
      <c r="H4" s="77"/>
      <c r="I4" s="77"/>
      <c r="J4" s="77"/>
      <c r="K4" s="131"/>
      <c r="L4" s="77"/>
      <c r="M4" s="77"/>
      <c r="N4" s="431"/>
      <c r="O4" s="432"/>
      <c r="P4" s="432"/>
      <c r="Q4" s="432"/>
      <c r="R4" s="432"/>
      <c r="S4" s="433"/>
      <c r="T4" s="431"/>
      <c r="U4" s="432"/>
      <c r="V4" s="432"/>
      <c r="W4" s="432"/>
      <c r="X4" s="433"/>
      <c r="Y4" s="431"/>
      <c r="Z4" s="432"/>
      <c r="AA4" s="432"/>
      <c r="AB4" s="432"/>
      <c r="AC4" s="432"/>
      <c r="AD4" s="432"/>
      <c r="AE4" s="433"/>
      <c r="AF4" s="436"/>
      <c r="AG4" s="437"/>
      <c r="AH4" s="431"/>
      <c r="AI4" s="432"/>
      <c r="AJ4" s="432"/>
      <c r="AK4" s="432"/>
      <c r="AL4" s="432"/>
      <c r="AM4" s="432"/>
      <c r="AN4" s="432"/>
      <c r="AO4" s="439"/>
      <c r="AP4" s="78"/>
      <c r="AQ4" s="79"/>
      <c r="AR4" s="290"/>
      <c r="AS4" s="440"/>
      <c r="AT4" s="432"/>
      <c r="AU4" s="432"/>
      <c r="AV4" s="432"/>
      <c r="AW4" s="432"/>
      <c r="AX4" s="433"/>
      <c r="AY4" s="440"/>
      <c r="AZ4" s="432"/>
      <c r="BA4" s="432"/>
      <c r="BB4" s="432"/>
      <c r="BC4" s="433"/>
      <c r="BD4" s="440"/>
      <c r="BE4" s="432"/>
      <c r="BF4" s="432"/>
      <c r="BG4" s="432"/>
      <c r="BH4" s="432"/>
      <c r="BI4" s="432"/>
      <c r="BJ4" s="433"/>
      <c r="BK4" s="442"/>
      <c r="BL4" s="443"/>
      <c r="BM4" s="440"/>
      <c r="BN4" s="432"/>
      <c r="BO4" s="432"/>
      <c r="BP4" s="432"/>
      <c r="BQ4" s="432"/>
      <c r="BR4" s="432"/>
      <c r="BS4" s="432"/>
      <c r="BT4" s="433"/>
      <c r="BU4" s="79"/>
      <c r="BV4" s="80"/>
      <c r="BW4" s="80"/>
      <c r="BX4" s="80"/>
      <c r="BY4" s="80"/>
      <c r="BZ4" s="80"/>
      <c r="CA4" s="80"/>
      <c r="CB4" s="80"/>
      <c r="CC4" s="371" t="s">
        <v>228</v>
      </c>
      <c r="CD4" s="80"/>
      <c r="CE4" s="80"/>
      <c r="CF4" s="77"/>
      <c r="CG4" s="80"/>
      <c r="CH4" s="80"/>
      <c r="CI4" s="80"/>
      <c r="CJ4" s="80"/>
      <c r="CK4" s="80"/>
      <c r="CL4" s="80"/>
      <c r="CM4" s="80"/>
      <c r="CN4" s="80"/>
      <c r="CO4" s="80"/>
      <c r="CP4" s="80"/>
      <c r="CQ4" s="80"/>
      <c r="CR4" s="81"/>
      <c r="CS4" s="80"/>
      <c r="CT4" s="80"/>
      <c r="CU4" s="80"/>
      <c r="CV4" s="80"/>
      <c r="CW4" s="80"/>
      <c r="CX4" s="80"/>
      <c r="CY4" s="80"/>
      <c r="CZ4" s="80"/>
      <c r="DA4" s="80"/>
      <c r="DB4" s="80"/>
      <c r="DC4" s="80"/>
      <c r="DD4" s="80"/>
      <c r="DE4" s="80"/>
      <c r="DF4" s="80"/>
      <c r="DG4" s="80"/>
      <c r="DH4" s="80"/>
      <c r="DI4" s="80"/>
      <c r="DJ4" s="80"/>
      <c r="DK4" s="81"/>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1"/>
      <c r="EV4" s="80"/>
      <c r="EW4" s="80"/>
      <c r="EX4" s="80"/>
      <c r="EY4" s="80"/>
      <c r="EZ4" s="80"/>
      <c r="FA4" s="80"/>
      <c r="FB4" s="80"/>
      <c r="FC4" s="80"/>
      <c r="FD4" s="80"/>
      <c r="FE4" s="80"/>
      <c r="FF4" s="80"/>
      <c r="FG4" s="80"/>
      <c r="FH4" s="80"/>
    </row>
    <row r="5" spans="2:165" s="25" customFormat="1" ht="166.5" customHeight="1" thickBot="1" x14ac:dyDescent="0.3">
      <c r="B5" s="70"/>
      <c r="C5" s="82"/>
      <c r="D5" s="82"/>
      <c r="E5" s="82"/>
      <c r="F5" s="82"/>
      <c r="G5" s="82"/>
      <c r="H5" s="82"/>
      <c r="I5" s="82"/>
      <c r="J5" s="82"/>
      <c r="K5" s="132"/>
      <c r="L5" s="82"/>
      <c r="M5" s="82"/>
      <c r="N5" s="83" t="s">
        <v>20</v>
      </c>
      <c r="O5" s="84" t="s">
        <v>112</v>
      </c>
      <c r="P5" s="84" t="s">
        <v>113</v>
      </c>
      <c r="Q5" s="84" t="s">
        <v>114</v>
      </c>
      <c r="R5" s="84" t="s">
        <v>318</v>
      </c>
      <c r="S5" s="85" t="s">
        <v>320</v>
      </c>
      <c r="T5" s="83" t="s">
        <v>117</v>
      </c>
      <c r="U5" s="84" t="s">
        <v>322</v>
      </c>
      <c r="V5" s="86" t="s">
        <v>22</v>
      </c>
      <c r="W5" s="86" t="s">
        <v>119</v>
      </c>
      <c r="X5" s="85" t="s">
        <v>120</v>
      </c>
      <c r="Y5" s="83" t="s">
        <v>121</v>
      </c>
      <c r="Z5" s="84" t="s">
        <v>24</v>
      </c>
      <c r="AA5" s="84" t="s">
        <v>25</v>
      </c>
      <c r="AB5" s="84" t="s">
        <v>335</v>
      </c>
      <c r="AC5" s="86" t="s">
        <v>122</v>
      </c>
      <c r="AD5" s="86" t="s">
        <v>123</v>
      </c>
      <c r="AE5" s="85" t="s">
        <v>124</v>
      </c>
      <c r="AF5" s="87" t="s">
        <v>28</v>
      </c>
      <c r="AG5" s="85" t="s">
        <v>29</v>
      </c>
      <c r="AH5" s="88" t="s">
        <v>125</v>
      </c>
      <c r="AI5" s="89" t="s">
        <v>126</v>
      </c>
      <c r="AJ5" s="89" t="s">
        <v>127</v>
      </c>
      <c r="AK5" s="89" t="s">
        <v>337</v>
      </c>
      <c r="AL5" s="89" t="s">
        <v>339</v>
      </c>
      <c r="AM5" s="89" t="s">
        <v>341</v>
      </c>
      <c r="AN5" s="89" t="s">
        <v>30</v>
      </c>
      <c r="AO5" s="90" t="s">
        <v>131</v>
      </c>
      <c r="AP5" s="91"/>
      <c r="AQ5" s="91"/>
      <c r="AR5" s="319"/>
      <c r="AS5" s="92" t="s">
        <v>20</v>
      </c>
      <c r="AT5" s="93" t="s">
        <v>112</v>
      </c>
      <c r="AU5" s="93" t="s">
        <v>113</v>
      </c>
      <c r="AV5" s="93" t="s">
        <v>114</v>
      </c>
      <c r="AW5" s="93" t="s">
        <v>115</v>
      </c>
      <c r="AX5" s="94" t="s">
        <v>116</v>
      </c>
      <c r="AY5" s="92" t="s">
        <v>117</v>
      </c>
      <c r="AZ5" s="93" t="s">
        <v>118</v>
      </c>
      <c r="BA5" s="95" t="s">
        <v>22</v>
      </c>
      <c r="BB5" s="95" t="s">
        <v>119</v>
      </c>
      <c r="BC5" s="94" t="s">
        <v>120</v>
      </c>
      <c r="BD5" s="92" t="s">
        <v>121</v>
      </c>
      <c r="BE5" s="93" t="s">
        <v>24</v>
      </c>
      <c r="BF5" s="93" t="s">
        <v>25</v>
      </c>
      <c r="BG5" s="93" t="s">
        <v>26</v>
      </c>
      <c r="BH5" s="95" t="s">
        <v>122</v>
      </c>
      <c r="BI5" s="95" t="s">
        <v>123</v>
      </c>
      <c r="BJ5" s="94" t="s">
        <v>124</v>
      </c>
      <c r="BK5" s="96" t="s">
        <v>28</v>
      </c>
      <c r="BL5" s="95" t="s">
        <v>29</v>
      </c>
      <c r="BM5" s="96" t="s">
        <v>125</v>
      </c>
      <c r="BN5" s="78" t="s">
        <v>126</v>
      </c>
      <c r="BO5" s="78" t="s">
        <v>127</v>
      </c>
      <c r="BP5" s="78" t="s">
        <v>128</v>
      </c>
      <c r="BQ5" s="78" t="s">
        <v>129</v>
      </c>
      <c r="BR5" s="78" t="s">
        <v>130</v>
      </c>
      <c r="BS5" s="78" t="s">
        <v>30</v>
      </c>
      <c r="BT5" s="97" t="s">
        <v>131</v>
      </c>
      <c r="BU5" s="91"/>
      <c r="BV5" s="91"/>
      <c r="BW5" s="91"/>
      <c r="BX5" s="91"/>
      <c r="BY5" s="91"/>
      <c r="BZ5" s="91"/>
      <c r="CA5" s="91"/>
      <c r="CB5" s="91"/>
      <c r="CC5" s="371" t="s">
        <v>229</v>
      </c>
      <c r="CD5" s="91"/>
      <c r="CE5" s="91"/>
      <c r="CF5" s="91"/>
      <c r="CG5" s="91"/>
      <c r="CH5" s="91"/>
      <c r="CI5" s="91"/>
      <c r="CJ5" s="91"/>
      <c r="CK5" s="91"/>
      <c r="CL5" s="91"/>
      <c r="CM5" s="91"/>
      <c r="CN5" s="91"/>
      <c r="CO5" s="91"/>
      <c r="CP5" s="91"/>
      <c r="CQ5" s="91"/>
      <c r="CR5" s="100"/>
      <c r="CS5" s="91"/>
      <c r="CT5" s="99"/>
      <c r="CU5" s="99"/>
      <c r="CV5" s="99"/>
      <c r="CW5" s="99"/>
      <c r="CX5" s="99"/>
      <c r="CY5" s="99"/>
      <c r="CZ5" s="99"/>
      <c r="DA5" s="99"/>
      <c r="DB5" s="99"/>
      <c r="DC5" s="99"/>
      <c r="DD5" s="99"/>
      <c r="DE5" s="99"/>
      <c r="DF5" s="99"/>
      <c r="DG5" s="99"/>
      <c r="DH5" s="99"/>
      <c r="DI5" s="99"/>
      <c r="DJ5" s="99"/>
      <c r="DK5" s="91"/>
      <c r="DL5" s="82"/>
      <c r="DM5" s="372" t="s">
        <v>230</v>
      </c>
      <c r="DN5" s="98"/>
      <c r="DO5" s="98"/>
      <c r="DP5" s="98"/>
      <c r="DQ5" s="98"/>
      <c r="DR5" s="98"/>
      <c r="DS5" s="98"/>
      <c r="DT5" s="98"/>
      <c r="DU5" s="98"/>
      <c r="DV5" s="98"/>
      <c r="DW5" s="98"/>
      <c r="DX5" s="98"/>
      <c r="DY5" s="98"/>
      <c r="DZ5" s="98"/>
      <c r="EA5" s="99"/>
      <c r="EB5" s="99"/>
      <c r="EC5" s="99"/>
      <c r="ED5" s="99"/>
      <c r="EE5" s="99"/>
      <c r="EF5" s="99"/>
      <c r="EG5" s="99"/>
      <c r="EH5" s="99"/>
      <c r="EI5" s="99"/>
      <c r="EJ5" s="99"/>
      <c r="EK5" s="99"/>
      <c r="EL5" s="99"/>
      <c r="EM5" s="99"/>
      <c r="EN5" s="99"/>
      <c r="EO5" s="99"/>
      <c r="EP5" s="99"/>
      <c r="EQ5" s="99"/>
      <c r="ER5" s="99"/>
      <c r="ES5" s="99"/>
      <c r="ET5" s="99"/>
      <c r="EU5" s="98"/>
      <c r="EV5" s="91"/>
      <c r="EW5" s="91"/>
      <c r="EX5" s="100"/>
      <c r="EY5" s="444" t="s">
        <v>233</v>
      </c>
      <c r="EZ5" s="445"/>
      <c r="FA5" s="446" t="s">
        <v>234</v>
      </c>
      <c r="FB5" s="447"/>
      <c r="FC5" s="446" t="s">
        <v>235</v>
      </c>
      <c r="FD5" s="448"/>
      <c r="FE5" s="449" t="s">
        <v>236</v>
      </c>
      <c r="FF5" s="450"/>
      <c r="FG5" s="449" t="s">
        <v>237</v>
      </c>
      <c r="FH5" s="451"/>
    </row>
    <row r="6" spans="2:165" s="1" customFormat="1" ht="81.75" customHeight="1" thickBot="1" x14ac:dyDescent="0.35">
      <c r="B6" s="71" t="s">
        <v>5</v>
      </c>
      <c r="C6" s="102" t="s">
        <v>207</v>
      </c>
      <c r="D6" s="102" t="s">
        <v>264</v>
      </c>
      <c r="E6" s="102" t="s">
        <v>18</v>
      </c>
      <c r="F6" s="102" t="s">
        <v>17</v>
      </c>
      <c r="G6" s="102" t="s">
        <v>162</v>
      </c>
      <c r="H6" s="102" t="s">
        <v>36</v>
      </c>
      <c r="I6" s="363" t="s">
        <v>265</v>
      </c>
      <c r="J6" s="102" t="s">
        <v>266</v>
      </c>
      <c r="K6" s="102" t="s">
        <v>156</v>
      </c>
      <c r="L6" s="102" t="s">
        <v>155</v>
      </c>
      <c r="M6" s="102"/>
      <c r="N6" s="101" t="s">
        <v>7</v>
      </c>
      <c r="O6" s="102" t="s">
        <v>8</v>
      </c>
      <c r="P6" s="102" t="s">
        <v>9</v>
      </c>
      <c r="Q6" s="369" t="s">
        <v>10</v>
      </c>
      <c r="R6" s="369" t="s">
        <v>11</v>
      </c>
      <c r="S6" s="370" t="s">
        <v>12</v>
      </c>
      <c r="T6" s="101" t="s">
        <v>209</v>
      </c>
      <c r="U6" s="369" t="s">
        <v>13</v>
      </c>
      <c r="V6" s="102" t="s">
        <v>14</v>
      </c>
      <c r="W6" s="102" t="s">
        <v>15</v>
      </c>
      <c r="X6" s="103" t="s">
        <v>132</v>
      </c>
      <c r="Y6" s="101" t="s">
        <v>133</v>
      </c>
      <c r="Z6" s="102" t="s">
        <v>134</v>
      </c>
      <c r="AA6" s="102" t="s">
        <v>135</v>
      </c>
      <c r="AB6" s="369" t="s">
        <v>324</v>
      </c>
      <c r="AC6" s="102" t="s">
        <v>325</v>
      </c>
      <c r="AD6" s="102" t="s">
        <v>326</v>
      </c>
      <c r="AE6" s="103" t="s">
        <v>327</v>
      </c>
      <c r="AF6" s="101" t="s">
        <v>328</v>
      </c>
      <c r="AG6" s="103" t="s">
        <v>329</v>
      </c>
      <c r="AH6" s="101" t="s">
        <v>330</v>
      </c>
      <c r="AI6" s="102" t="s">
        <v>331</v>
      </c>
      <c r="AJ6" s="102" t="s">
        <v>332</v>
      </c>
      <c r="AK6" s="369" t="s">
        <v>333</v>
      </c>
      <c r="AL6" s="369" t="s">
        <v>138</v>
      </c>
      <c r="AM6" s="369" t="s">
        <v>139</v>
      </c>
      <c r="AN6" s="102" t="s">
        <v>334</v>
      </c>
      <c r="AO6" s="370" t="s">
        <v>140</v>
      </c>
      <c r="AP6" s="104"/>
      <c r="AQ6" s="104"/>
      <c r="AR6" s="161" t="s">
        <v>156</v>
      </c>
      <c r="AS6" s="101" t="s">
        <v>7</v>
      </c>
      <c r="AT6" s="102" t="s">
        <v>8</v>
      </c>
      <c r="AU6" s="102" t="s">
        <v>9</v>
      </c>
      <c r="AV6" s="135" t="s">
        <v>10</v>
      </c>
      <c r="AW6" s="135" t="s">
        <v>11</v>
      </c>
      <c r="AX6" s="136" t="s">
        <v>12</v>
      </c>
      <c r="AY6" s="101" t="s">
        <v>209</v>
      </c>
      <c r="AZ6" s="135" t="s">
        <v>13</v>
      </c>
      <c r="BA6" s="102" t="s">
        <v>14</v>
      </c>
      <c r="BB6" s="102" t="s">
        <v>15</v>
      </c>
      <c r="BC6" s="103" t="s">
        <v>132</v>
      </c>
      <c r="BD6" s="101" t="s">
        <v>133</v>
      </c>
      <c r="BE6" s="102" t="s">
        <v>134</v>
      </c>
      <c r="BF6" s="102" t="s">
        <v>135</v>
      </c>
      <c r="BG6" s="135" t="s">
        <v>210</v>
      </c>
      <c r="BH6" s="102" t="s">
        <v>211</v>
      </c>
      <c r="BI6" s="102" t="s">
        <v>212</v>
      </c>
      <c r="BJ6" s="103" t="s">
        <v>213</v>
      </c>
      <c r="BK6" s="101" t="s">
        <v>214</v>
      </c>
      <c r="BL6" s="102" t="s">
        <v>215</v>
      </c>
      <c r="BM6" s="101" t="s">
        <v>216</v>
      </c>
      <c r="BN6" s="102" t="s">
        <v>217</v>
      </c>
      <c r="BO6" s="102" t="s">
        <v>218</v>
      </c>
      <c r="BP6" s="135" t="s">
        <v>219</v>
      </c>
      <c r="BQ6" s="135" t="s">
        <v>138</v>
      </c>
      <c r="BR6" s="135" t="s">
        <v>139</v>
      </c>
      <c r="BS6" s="102" t="s">
        <v>220</v>
      </c>
      <c r="BT6" s="136" t="s">
        <v>140</v>
      </c>
      <c r="BU6" s="101" t="s">
        <v>68</v>
      </c>
      <c r="BV6" s="102" t="s">
        <v>244</v>
      </c>
      <c r="BW6" s="102" t="s">
        <v>69</v>
      </c>
      <c r="BX6" s="102" t="s">
        <v>70</v>
      </c>
      <c r="BY6" s="102" t="s">
        <v>71</v>
      </c>
      <c r="BZ6" s="102" t="s">
        <v>6</v>
      </c>
      <c r="CA6" s="168" t="s">
        <v>72</v>
      </c>
      <c r="CB6" s="104"/>
      <c r="CC6" s="101" t="s">
        <v>7</v>
      </c>
      <c r="CD6" s="102" t="s">
        <v>8</v>
      </c>
      <c r="CE6" s="102" t="s">
        <v>9</v>
      </c>
      <c r="CF6" s="102" t="s">
        <v>10</v>
      </c>
      <c r="CG6" s="102" t="s">
        <v>11</v>
      </c>
      <c r="CH6" s="102" t="s">
        <v>12</v>
      </c>
      <c r="CI6" s="189" t="s">
        <v>209</v>
      </c>
      <c r="CJ6" s="102" t="s">
        <v>13</v>
      </c>
      <c r="CK6" s="102" t="s">
        <v>14</v>
      </c>
      <c r="CL6" s="102" t="s">
        <v>15</v>
      </c>
      <c r="CM6" s="190" t="s">
        <v>132</v>
      </c>
      <c r="CN6" s="102" t="s">
        <v>133</v>
      </c>
      <c r="CO6" s="102" t="s">
        <v>134</v>
      </c>
      <c r="CP6" s="102" t="s">
        <v>135</v>
      </c>
      <c r="CQ6" s="102" t="s">
        <v>210</v>
      </c>
      <c r="CR6" s="102" t="s">
        <v>211</v>
      </c>
      <c r="CS6" s="102" t="s">
        <v>212</v>
      </c>
      <c r="CT6" s="102" t="s">
        <v>213</v>
      </c>
      <c r="CU6" s="189" t="s">
        <v>214</v>
      </c>
      <c r="CV6" s="190" t="s">
        <v>215</v>
      </c>
      <c r="CW6" s="102" t="s">
        <v>216</v>
      </c>
      <c r="CX6" s="102" t="s">
        <v>217</v>
      </c>
      <c r="CY6" s="102" t="s">
        <v>218</v>
      </c>
      <c r="CZ6" s="102" t="s">
        <v>219</v>
      </c>
      <c r="DA6" s="102" t="s">
        <v>138</v>
      </c>
      <c r="DB6" s="102" t="s">
        <v>139</v>
      </c>
      <c r="DC6" s="102" t="s">
        <v>220</v>
      </c>
      <c r="DD6" s="103" t="s">
        <v>140</v>
      </c>
      <c r="DE6" s="101" t="s">
        <v>68</v>
      </c>
      <c r="DF6" s="102" t="s">
        <v>221</v>
      </c>
      <c r="DG6" s="102" t="s">
        <v>69</v>
      </c>
      <c r="DH6" s="102" t="s">
        <v>70</v>
      </c>
      <c r="DI6" s="103" t="s">
        <v>71</v>
      </c>
      <c r="DJ6" s="191" t="s">
        <v>6</v>
      </c>
      <c r="DK6" s="134" t="s">
        <v>231</v>
      </c>
      <c r="DL6" s="105"/>
      <c r="DM6" s="101" t="s">
        <v>7</v>
      </c>
      <c r="DN6" s="102" t="s">
        <v>8</v>
      </c>
      <c r="DO6" s="102" t="s">
        <v>9</v>
      </c>
      <c r="DP6" s="102" t="s">
        <v>10</v>
      </c>
      <c r="DQ6" s="102" t="s">
        <v>11</v>
      </c>
      <c r="DR6" s="102" t="s">
        <v>12</v>
      </c>
      <c r="DS6" s="189" t="s">
        <v>209</v>
      </c>
      <c r="DT6" s="102" t="s">
        <v>13</v>
      </c>
      <c r="DU6" s="102" t="s">
        <v>14</v>
      </c>
      <c r="DV6" s="102" t="s">
        <v>15</v>
      </c>
      <c r="DW6" s="190" t="s">
        <v>132</v>
      </c>
      <c r="DX6" s="102" t="s">
        <v>133</v>
      </c>
      <c r="DY6" s="102" t="s">
        <v>134</v>
      </c>
      <c r="DZ6" s="102" t="s">
        <v>135</v>
      </c>
      <c r="EA6" s="102" t="s">
        <v>210</v>
      </c>
      <c r="EB6" s="102" t="s">
        <v>211</v>
      </c>
      <c r="EC6" s="102" t="s">
        <v>212</v>
      </c>
      <c r="ED6" s="102" t="s">
        <v>213</v>
      </c>
      <c r="EE6" s="189" t="s">
        <v>214</v>
      </c>
      <c r="EF6" s="190" t="s">
        <v>215</v>
      </c>
      <c r="EG6" s="102" t="s">
        <v>216</v>
      </c>
      <c r="EH6" s="102" t="s">
        <v>217</v>
      </c>
      <c r="EI6" s="102" t="s">
        <v>218</v>
      </c>
      <c r="EJ6" s="102" t="s">
        <v>219</v>
      </c>
      <c r="EK6" s="102" t="s">
        <v>138</v>
      </c>
      <c r="EL6" s="102" t="s">
        <v>139</v>
      </c>
      <c r="EM6" s="102" t="s">
        <v>220</v>
      </c>
      <c r="EN6" s="103" t="s">
        <v>140</v>
      </c>
      <c r="EO6" s="101" t="s">
        <v>68</v>
      </c>
      <c r="EP6" s="102" t="s">
        <v>221</v>
      </c>
      <c r="EQ6" s="102" t="s">
        <v>69</v>
      </c>
      <c r="ER6" s="102" t="s">
        <v>70</v>
      </c>
      <c r="ES6" s="103" t="s">
        <v>71</v>
      </c>
      <c r="ET6" s="191" t="s">
        <v>6</v>
      </c>
      <c r="EU6" s="134" t="s">
        <v>232</v>
      </c>
      <c r="EV6" s="80"/>
      <c r="EW6" s="209" t="s">
        <v>81</v>
      </c>
      <c r="EX6" s="210" t="s">
        <v>82</v>
      </c>
      <c r="EY6" s="211" t="s">
        <v>73</v>
      </c>
      <c r="EZ6" s="211" t="s">
        <v>74</v>
      </c>
      <c r="FA6" s="212" t="s">
        <v>222</v>
      </c>
      <c r="FB6" s="211" t="s">
        <v>223</v>
      </c>
      <c r="FC6" s="212" t="s">
        <v>75</v>
      </c>
      <c r="FD6" s="213" t="s">
        <v>76</v>
      </c>
      <c r="FE6" s="211" t="s">
        <v>77</v>
      </c>
      <c r="FF6" s="213" t="s">
        <v>78</v>
      </c>
      <c r="FG6" s="211" t="s">
        <v>79</v>
      </c>
      <c r="FH6" s="214" t="s">
        <v>80</v>
      </c>
      <c r="FI6" s="36"/>
    </row>
    <row r="7" spans="2:165" s="1" customFormat="1" ht="30" customHeight="1" x14ac:dyDescent="0.3">
      <c r="B7" s="138">
        <v>1</v>
      </c>
      <c r="C7" s="364">
        <v>44105</v>
      </c>
      <c r="D7" s="366" t="s">
        <v>267</v>
      </c>
      <c r="E7" s="364"/>
      <c r="F7" s="150" t="s">
        <v>142</v>
      </c>
      <c r="G7" s="139" t="s">
        <v>35</v>
      </c>
      <c r="H7" s="368">
        <v>2016</v>
      </c>
      <c r="I7" s="141"/>
      <c r="J7" s="140" t="s">
        <v>152</v>
      </c>
      <c r="K7" s="142"/>
      <c r="L7" s="143"/>
      <c r="M7" s="142"/>
      <c r="N7" s="144">
        <v>3</v>
      </c>
      <c r="O7" s="145">
        <v>2</v>
      </c>
      <c r="P7" s="145">
        <v>1</v>
      </c>
      <c r="Q7" s="146" t="s">
        <v>35</v>
      </c>
      <c r="R7" s="146" t="s">
        <v>34</v>
      </c>
      <c r="S7" s="147" t="s">
        <v>34</v>
      </c>
      <c r="T7" s="144">
        <v>5</v>
      </c>
      <c r="U7" s="146" t="s">
        <v>34</v>
      </c>
      <c r="V7" s="145">
        <v>4</v>
      </c>
      <c r="W7" s="145">
        <v>5</v>
      </c>
      <c r="X7" s="148">
        <v>5</v>
      </c>
      <c r="Y7" s="144"/>
      <c r="Z7" s="145"/>
      <c r="AA7" s="145"/>
      <c r="AB7" s="146" t="s">
        <v>34</v>
      </c>
      <c r="AC7" s="145">
        <v>3</v>
      </c>
      <c r="AD7" s="145">
        <v>2</v>
      </c>
      <c r="AE7" s="148"/>
      <c r="AF7" s="144">
        <v>5</v>
      </c>
      <c r="AG7" s="148">
        <v>5</v>
      </c>
      <c r="AH7" s="144">
        <v>5</v>
      </c>
      <c r="AI7" s="145">
        <v>4</v>
      </c>
      <c r="AJ7" s="145">
        <v>3</v>
      </c>
      <c r="AK7" s="146" t="s">
        <v>35</v>
      </c>
      <c r="AL7" s="146" t="s">
        <v>34</v>
      </c>
      <c r="AM7" s="146" t="s">
        <v>203</v>
      </c>
      <c r="AN7" s="145">
        <v>4</v>
      </c>
      <c r="AO7" s="147" t="s">
        <v>35</v>
      </c>
      <c r="AP7" s="81"/>
      <c r="AQ7" s="106"/>
      <c r="AR7" s="320" t="s">
        <v>42</v>
      </c>
      <c r="AS7" s="162" t="e">
        <f t="shared" ref="AS7:BB9" si="0">+AVERAGEIF($K$7:$K$124,$AR7,N$7:N$124)</f>
        <v>#DIV/0!</v>
      </c>
      <c r="AT7" s="162" t="e">
        <f t="shared" si="0"/>
        <v>#DIV/0!</v>
      </c>
      <c r="AU7" s="162" t="e">
        <f t="shared" si="0"/>
        <v>#DIV/0!</v>
      </c>
      <c r="AV7" s="162" t="e">
        <f t="shared" si="0"/>
        <v>#DIV/0!</v>
      </c>
      <c r="AW7" s="162" t="e">
        <f t="shared" si="0"/>
        <v>#DIV/0!</v>
      </c>
      <c r="AX7" s="163" t="e">
        <f t="shared" si="0"/>
        <v>#DIV/0!</v>
      </c>
      <c r="AY7" s="164" t="e">
        <f t="shared" si="0"/>
        <v>#DIV/0!</v>
      </c>
      <c r="AZ7" s="162" t="e">
        <f t="shared" si="0"/>
        <v>#DIV/0!</v>
      </c>
      <c r="BA7" s="162" t="e">
        <f t="shared" si="0"/>
        <v>#DIV/0!</v>
      </c>
      <c r="BB7" s="162" t="e">
        <f t="shared" si="0"/>
        <v>#DIV/0!</v>
      </c>
      <c r="BC7" s="163" t="e">
        <f t="shared" ref="BC7:BL9" si="1">+AVERAGEIF($K$7:$K$124,$AR7,X$7:X$124)</f>
        <v>#DIV/0!</v>
      </c>
      <c r="BD7" s="164" t="e">
        <f t="shared" si="1"/>
        <v>#DIV/0!</v>
      </c>
      <c r="BE7" s="162" t="e">
        <f t="shared" si="1"/>
        <v>#DIV/0!</v>
      </c>
      <c r="BF7" s="162" t="e">
        <f t="shared" si="1"/>
        <v>#DIV/0!</v>
      </c>
      <c r="BG7" s="162" t="e">
        <f t="shared" si="1"/>
        <v>#DIV/0!</v>
      </c>
      <c r="BH7" s="162" t="e">
        <f t="shared" si="1"/>
        <v>#DIV/0!</v>
      </c>
      <c r="BI7" s="162" t="e">
        <f t="shared" si="1"/>
        <v>#DIV/0!</v>
      </c>
      <c r="BJ7" s="163" t="e">
        <f t="shared" si="1"/>
        <v>#DIV/0!</v>
      </c>
      <c r="BK7" s="164" t="e">
        <f t="shared" si="1"/>
        <v>#DIV/0!</v>
      </c>
      <c r="BL7" s="162" t="e">
        <f t="shared" si="1"/>
        <v>#DIV/0!</v>
      </c>
      <c r="BM7" s="164" t="e">
        <f t="shared" ref="BM7:BT9" si="2">+AVERAGEIF($K$7:$K$124,$AR7,AH$7:AH$124)</f>
        <v>#DIV/0!</v>
      </c>
      <c r="BN7" s="162" t="e">
        <f t="shared" si="2"/>
        <v>#DIV/0!</v>
      </c>
      <c r="BO7" s="162" t="e">
        <f t="shared" si="2"/>
        <v>#DIV/0!</v>
      </c>
      <c r="BP7" s="162" t="e">
        <f t="shared" si="2"/>
        <v>#DIV/0!</v>
      </c>
      <c r="BQ7" s="162" t="e">
        <f t="shared" si="2"/>
        <v>#DIV/0!</v>
      </c>
      <c r="BR7" s="162" t="e">
        <f t="shared" si="2"/>
        <v>#DIV/0!</v>
      </c>
      <c r="BS7" s="162" t="e">
        <f t="shared" si="2"/>
        <v>#DIV/0!</v>
      </c>
      <c r="BT7" s="163" t="e">
        <f t="shared" si="2"/>
        <v>#DIV/0!</v>
      </c>
      <c r="BU7" s="164" t="e">
        <f>AVERAGE(AS7:AX7)</f>
        <v>#DIV/0!</v>
      </c>
      <c r="BV7" s="162" t="e">
        <f>AVERAGE(AY7:BC7)</f>
        <v>#DIV/0!</v>
      </c>
      <c r="BW7" s="162" t="e">
        <f>AVERAGE(BD7:BJ7)</f>
        <v>#DIV/0!</v>
      </c>
      <c r="BX7" s="162" t="e">
        <f>AVERAGE(BK7:BL7)</f>
        <v>#DIV/0!</v>
      </c>
      <c r="BY7" s="162" t="e">
        <f>AVERAGE(BM7:BT7)</f>
        <v>#DIV/0!</v>
      </c>
      <c r="BZ7" s="162" t="e">
        <f>AVERAGE(BU7:BY7)</f>
        <v>#DIV/0!</v>
      </c>
      <c r="CA7" s="169">
        <f>+COUNTIF($K$7:$K$124,AR7)</f>
        <v>0</v>
      </c>
      <c r="CB7" s="81"/>
      <c r="CC7" s="192" t="e">
        <f t="shared" ref="CC7:CL9" si="3">+AVERAGEIFS(N$7:N$124,$K$7:$K$124,$AR7,$M$7:$M$124,"M")</f>
        <v>#DIV/0!</v>
      </c>
      <c r="CD7" s="193" t="e">
        <f t="shared" si="3"/>
        <v>#DIV/0!</v>
      </c>
      <c r="CE7" s="193" t="e">
        <f t="shared" si="3"/>
        <v>#DIV/0!</v>
      </c>
      <c r="CF7" s="193" t="e">
        <f t="shared" si="3"/>
        <v>#DIV/0!</v>
      </c>
      <c r="CG7" s="193" t="e">
        <f t="shared" si="3"/>
        <v>#DIV/0!</v>
      </c>
      <c r="CH7" s="193" t="e">
        <f t="shared" si="3"/>
        <v>#DIV/0!</v>
      </c>
      <c r="CI7" s="194" t="e">
        <f t="shared" si="3"/>
        <v>#DIV/0!</v>
      </c>
      <c r="CJ7" s="193" t="e">
        <f t="shared" si="3"/>
        <v>#DIV/0!</v>
      </c>
      <c r="CK7" s="193" t="e">
        <f t="shared" si="3"/>
        <v>#DIV/0!</v>
      </c>
      <c r="CL7" s="193" t="e">
        <f t="shared" si="3"/>
        <v>#DIV/0!</v>
      </c>
      <c r="CM7" s="195" t="e">
        <f t="shared" ref="CM7:CV9" si="4">+AVERAGEIFS(X$7:X$124,$K$7:$K$124,$AR7,$M$7:$M$124,"M")</f>
        <v>#DIV/0!</v>
      </c>
      <c r="CN7" s="193" t="e">
        <f t="shared" si="4"/>
        <v>#DIV/0!</v>
      </c>
      <c r="CO7" s="193" t="e">
        <f t="shared" si="4"/>
        <v>#DIV/0!</v>
      </c>
      <c r="CP7" s="193" t="e">
        <f t="shared" si="4"/>
        <v>#DIV/0!</v>
      </c>
      <c r="CQ7" s="193" t="e">
        <f t="shared" si="4"/>
        <v>#DIV/0!</v>
      </c>
      <c r="CR7" s="193" t="e">
        <f t="shared" si="4"/>
        <v>#DIV/0!</v>
      </c>
      <c r="CS7" s="193" t="e">
        <f t="shared" si="4"/>
        <v>#DIV/0!</v>
      </c>
      <c r="CT7" s="193" t="e">
        <f t="shared" si="4"/>
        <v>#DIV/0!</v>
      </c>
      <c r="CU7" s="194" t="e">
        <f t="shared" si="4"/>
        <v>#DIV/0!</v>
      </c>
      <c r="CV7" s="195" t="e">
        <f t="shared" si="4"/>
        <v>#DIV/0!</v>
      </c>
      <c r="CW7" s="193" t="e">
        <f t="shared" ref="CW7:DD9" si="5">+AVERAGEIFS(AH$7:AH$124,$K$7:$K$124,$AR7,$M$7:$M$124,"M")</f>
        <v>#DIV/0!</v>
      </c>
      <c r="CX7" s="193" t="e">
        <f t="shared" si="5"/>
        <v>#DIV/0!</v>
      </c>
      <c r="CY7" s="193" t="e">
        <f t="shared" si="5"/>
        <v>#DIV/0!</v>
      </c>
      <c r="CZ7" s="193" t="e">
        <f t="shared" si="5"/>
        <v>#DIV/0!</v>
      </c>
      <c r="DA7" s="193" t="e">
        <f t="shared" si="5"/>
        <v>#DIV/0!</v>
      </c>
      <c r="DB7" s="193" t="e">
        <f t="shared" si="5"/>
        <v>#DIV/0!</v>
      </c>
      <c r="DC7" s="193" t="e">
        <f t="shared" si="5"/>
        <v>#DIV/0!</v>
      </c>
      <c r="DD7" s="196" t="e">
        <f t="shared" si="5"/>
        <v>#DIV/0!</v>
      </c>
      <c r="DE7" s="192" t="e">
        <f>AVERAGE(CC7:CH7)</f>
        <v>#DIV/0!</v>
      </c>
      <c r="DF7" s="193" t="e">
        <f>AVERAGE(CI7:CM7)</f>
        <v>#DIV/0!</v>
      </c>
      <c r="DG7" s="193" t="e">
        <f>AVERAGE(CN7:CT7)</f>
        <v>#DIV/0!</v>
      </c>
      <c r="DH7" s="193" t="e">
        <f>AVERAGE(CU7:CV7)</f>
        <v>#DIV/0!</v>
      </c>
      <c r="DI7" s="196" t="e">
        <f>AVERAGE(CW7:DD7)</f>
        <v>#DIV/0!</v>
      </c>
      <c r="DJ7" s="197" t="e">
        <f>AVERAGE(DE7:DI7)</f>
        <v>#DIV/0!</v>
      </c>
      <c r="DK7" s="198">
        <f t="shared" ref="DK7:DK45" si="6">+COUNTIFS($M$7:$M$124,"m",$K$7:$K$124,AR7)</f>
        <v>0</v>
      </c>
      <c r="DL7" s="109"/>
      <c r="DM7" s="192" t="e">
        <f t="shared" ref="DM7:DV9" si="7">+AVERAGEIFS(N$7:N$124,$K$7:$K$124,$AR7,$M$7:$M$124,"H")</f>
        <v>#DIV/0!</v>
      </c>
      <c r="DN7" s="193" t="e">
        <f t="shared" si="7"/>
        <v>#DIV/0!</v>
      </c>
      <c r="DO7" s="193" t="e">
        <f t="shared" si="7"/>
        <v>#DIV/0!</v>
      </c>
      <c r="DP7" s="193" t="e">
        <f t="shared" si="7"/>
        <v>#DIV/0!</v>
      </c>
      <c r="DQ7" s="193" t="e">
        <f t="shared" si="7"/>
        <v>#DIV/0!</v>
      </c>
      <c r="DR7" s="193" t="e">
        <f t="shared" si="7"/>
        <v>#DIV/0!</v>
      </c>
      <c r="DS7" s="194" t="e">
        <f t="shared" si="7"/>
        <v>#DIV/0!</v>
      </c>
      <c r="DT7" s="193" t="e">
        <f t="shared" si="7"/>
        <v>#DIV/0!</v>
      </c>
      <c r="DU7" s="193" t="e">
        <f t="shared" si="7"/>
        <v>#DIV/0!</v>
      </c>
      <c r="DV7" s="193" t="e">
        <f t="shared" si="7"/>
        <v>#DIV/0!</v>
      </c>
      <c r="DW7" s="195" t="e">
        <f t="shared" ref="DW7:EF9" si="8">+AVERAGEIFS(X$7:X$124,$K$7:$K$124,$AR7,$M$7:$M$124,"H")</f>
        <v>#DIV/0!</v>
      </c>
      <c r="DX7" s="193" t="e">
        <f t="shared" si="8"/>
        <v>#DIV/0!</v>
      </c>
      <c r="DY7" s="193" t="e">
        <f t="shared" si="8"/>
        <v>#DIV/0!</v>
      </c>
      <c r="DZ7" s="193" t="e">
        <f t="shared" si="8"/>
        <v>#DIV/0!</v>
      </c>
      <c r="EA7" s="193" t="e">
        <f t="shared" si="8"/>
        <v>#DIV/0!</v>
      </c>
      <c r="EB7" s="193" t="e">
        <f t="shared" si="8"/>
        <v>#DIV/0!</v>
      </c>
      <c r="EC7" s="193" t="e">
        <f t="shared" si="8"/>
        <v>#DIV/0!</v>
      </c>
      <c r="ED7" s="193" t="e">
        <f t="shared" si="8"/>
        <v>#DIV/0!</v>
      </c>
      <c r="EE7" s="194" t="e">
        <f t="shared" si="8"/>
        <v>#DIV/0!</v>
      </c>
      <c r="EF7" s="195" t="e">
        <f t="shared" si="8"/>
        <v>#DIV/0!</v>
      </c>
      <c r="EG7" s="193" t="e">
        <f t="shared" ref="EG7:EN9" si="9">+AVERAGEIFS(AH$7:AH$124,$K$7:$K$124,$AR7,$M$7:$M$124,"H")</f>
        <v>#DIV/0!</v>
      </c>
      <c r="EH7" s="193" t="e">
        <f t="shared" si="9"/>
        <v>#DIV/0!</v>
      </c>
      <c r="EI7" s="193" t="e">
        <f t="shared" si="9"/>
        <v>#DIV/0!</v>
      </c>
      <c r="EJ7" s="193" t="e">
        <f t="shared" si="9"/>
        <v>#DIV/0!</v>
      </c>
      <c r="EK7" s="193" t="e">
        <f t="shared" si="9"/>
        <v>#DIV/0!</v>
      </c>
      <c r="EL7" s="193" t="e">
        <f t="shared" si="9"/>
        <v>#DIV/0!</v>
      </c>
      <c r="EM7" s="193" t="e">
        <f t="shared" si="9"/>
        <v>#DIV/0!</v>
      </c>
      <c r="EN7" s="196" t="e">
        <f t="shared" si="9"/>
        <v>#DIV/0!</v>
      </c>
      <c r="EO7" s="192" t="e">
        <f>AVERAGE(DM7:DR7)</f>
        <v>#DIV/0!</v>
      </c>
      <c r="EP7" s="193" t="e">
        <f>AVERAGE(DS7:DW7)</f>
        <v>#DIV/0!</v>
      </c>
      <c r="EQ7" s="193" t="e">
        <f>AVERAGE(DX7:ED7)</f>
        <v>#DIV/0!</v>
      </c>
      <c r="ER7" s="193" t="e">
        <f>AVERAGE(EE7:EF7)</f>
        <v>#DIV/0!</v>
      </c>
      <c r="ES7" s="196" t="e">
        <f>AVERAGE(EG7:EN7)</f>
        <v>#DIV/0!</v>
      </c>
      <c r="ET7" s="197" t="e">
        <f>AVERAGE(EO7:ES7)</f>
        <v>#DIV/0!</v>
      </c>
      <c r="EU7" s="198">
        <f t="shared" ref="EU7:EU45" si="10">+COUNTIFS($M$7:$M$124,"h",$K$7:$K$124,$AR7)</f>
        <v>0</v>
      </c>
      <c r="EV7" s="80"/>
      <c r="EW7" s="215" t="e">
        <f>+AVERAGE(EY7,FA7,FC7,FE7,FG7)</f>
        <v>#DIV/0!</v>
      </c>
      <c r="EX7" s="216" t="e">
        <f>+AVERAGE(EZ7,FB7,FD7,FF7,FH7)</f>
        <v>#DIV/0!</v>
      </c>
      <c r="EY7" s="217" t="e">
        <f>+AVERAGE(CC7:CH7)</f>
        <v>#DIV/0!</v>
      </c>
      <c r="EZ7" s="217" t="e">
        <f>+AVERAGE(DM7:DR7)</f>
        <v>#DIV/0!</v>
      </c>
      <c r="FA7" s="218" t="e">
        <f>+AVERAGE(CI7:CM7)</f>
        <v>#DIV/0!</v>
      </c>
      <c r="FB7" s="217" t="e">
        <f>+AVERAGE(DS7:DW7)</f>
        <v>#DIV/0!</v>
      </c>
      <c r="FC7" s="218" t="e">
        <f>+AVERAGE(CN7:CT7)</f>
        <v>#DIV/0!</v>
      </c>
      <c r="FD7" s="219" t="e">
        <f>+AVERAGE(DX7:ED7)</f>
        <v>#DIV/0!</v>
      </c>
      <c r="FE7" s="217" t="e">
        <f>+AVERAGE(CU7:CV7)</f>
        <v>#DIV/0!</v>
      </c>
      <c r="FF7" s="219" t="e">
        <f>+AVERAGE(EE7:EF7)</f>
        <v>#DIV/0!</v>
      </c>
      <c r="FG7" s="217" t="e">
        <f>+AVERAGE(CW7:DD7)</f>
        <v>#DIV/0!</v>
      </c>
      <c r="FH7" s="220" t="e">
        <f>+AVERAGE(EG7:EN7)</f>
        <v>#DIV/0!</v>
      </c>
      <c r="FI7" s="42"/>
    </row>
    <row r="8" spans="2:165" s="1" customFormat="1" ht="30" customHeight="1" x14ac:dyDescent="0.3">
      <c r="B8" s="149">
        <v>2</v>
      </c>
      <c r="C8" s="365">
        <v>44105</v>
      </c>
      <c r="D8" s="367" t="s">
        <v>268</v>
      </c>
      <c r="E8" s="365"/>
      <c r="F8" s="150" t="s">
        <v>143</v>
      </c>
      <c r="G8" s="150" t="s">
        <v>34</v>
      </c>
      <c r="H8" s="160" t="s">
        <v>148</v>
      </c>
      <c r="I8" s="137" t="s">
        <v>32</v>
      </c>
      <c r="J8" s="121" t="s">
        <v>151</v>
      </c>
      <c r="K8" s="151"/>
      <c r="L8" s="152"/>
      <c r="M8" s="151"/>
      <c r="N8" s="153">
        <v>3</v>
      </c>
      <c r="O8" s="154">
        <v>3</v>
      </c>
      <c r="P8" s="154">
        <v>3</v>
      </c>
      <c r="Q8" s="155" t="s">
        <v>34</v>
      </c>
      <c r="R8" s="155" t="s">
        <v>34</v>
      </c>
      <c r="S8" s="156" t="s">
        <v>34</v>
      </c>
      <c r="T8" s="153">
        <v>5</v>
      </c>
      <c r="U8" s="155" t="s">
        <v>34</v>
      </c>
      <c r="V8" s="154">
        <v>3</v>
      </c>
      <c r="W8" s="154">
        <v>5</v>
      </c>
      <c r="X8" s="157">
        <v>5</v>
      </c>
      <c r="Y8" s="153"/>
      <c r="Z8" s="154">
        <v>2</v>
      </c>
      <c r="AA8" s="154">
        <v>2</v>
      </c>
      <c r="AB8" s="155" t="s">
        <v>34</v>
      </c>
      <c r="AC8" s="154">
        <v>5</v>
      </c>
      <c r="AD8" s="154"/>
      <c r="AE8" s="157"/>
      <c r="AF8" s="153">
        <v>4</v>
      </c>
      <c r="AG8" s="157">
        <v>1</v>
      </c>
      <c r="AH8" s="153">
        <v>4</v>
      </c>
      <c r="AI8" s="154">
        <v>5</v>
      </c>
      <c r="AJ8" s="154">
        <v>1</v>
      </c>
      <c r="AK8" s="155" t="s">
        <v>35</v>
      </c>
      <c r="AL8" s="155" t="s">
        <v>35</v>
      </c>
      <c r="AM8" s="155" t="s">
        <v>35</v>
      </c>
      <c r="AN8" s="154">
        <v>3</v>
      </c>
      <c r="AO8" s="156" t="s">
        <v>34</v>
      </c>
      <c r="AP8" s="81"/>
      <c r="AQ8" s="106"/>
      <c r="AR8" s="321" t="s">
        <v>41</v>
      </c>
      <c r="AS8" s="165" t="e">
        <f t="shared" si="0"/>
        <v>#DIV/0!</v>
      </c>
      <c r="AT8" s="165" t="e">
        <f t="shared" si="0"/>
        <v>#DIV/0!</v>
      </c>
      <c r="AU8" s="165" t="e">
        <f t="shared" si="0"/>
        <v>#DIV/0!</v>
      </c>
      <c r="AV8" s="165" t="e">
        <f t="shared" si="0"/>
        <v>#DIV/0!</v>
      </c>
      <c r="AW8" s="165" t="e">
        <f t="shared" si="0"/>
        <v>#DIV/0!</v>
      </c>
      <c r="AX8" s="166" t="e">
        <f t="shared" si="0"/>
        <v>#DIV/0!</v>
      </c>
      <c r="AY8" s="167" t="e">
        <f t="shared" si="0"/>
        <v>#DIV/0!</v>
      </c>
      <c r="AZ8" s="165" t="e">
        <f t="shared" si="0"/>
        <v>#DIV/0!</v>
      </c>
      <c r="BA8" s="165" t="e">
        <f t="shared" si="0"/>
        <v>#DIV/0!</v>
      </c>
      <c r="BB8" s="165" t="e">
        <f t="shared" si="0"/>
        <v>#DIV/0!</v>
      </c>
      <c r="BC8" s="166" t="e">
        <f t="shared" si="1"/>
        <v>#DIV/0!</v>
      </c>
      <c r="BD8" s="167" t="e">
        <f t="shared" si="1"/>
        <v>#DIV/0!</v>
      </c>
      <c r="BE8" s="165" t="e">
        <f t="shared" si="1"/>
        <v>#DIV/0!</v>
      </c>
      <c r="BF8" s="165" t="e">
        <f t="shared" si="1"/>
        <v>#DIV/0!</v>
      </c>
      <c r="BG8" s="165" t="e">
        <f t="shared" si="1"/>
        <v>#DIV/0!</v>
      </c>
      <c r="BH8" s="165" t="e">
        <f t="shared" si="1"/>
        <v>#DIV/0!</v>
      </c>
      <c r="BI8" s="165" t="e">
        <f t="shared" si="1"/>
        <v>#DIV/0!</v>
      </c>
      <c r="BJ8" s="166" t="e">
        <f t="shared" si="1"/>
        <v>#DIV/0!</v>
      </c>
      <c r="BK8" s="167" t="e">
        <f t="shared" si="1"/>
        <v>#DIV/0!</v>
      </c>
      <c r="BL8" s="165" t="e">
        <f t="shared" si="1"/>
        <v>#DIV/0!</v>
      </c>
      <c r="BM8" s="167" t="e">
        <f t="shared" si="2"/>
        <v>#DIV/0!</v>
      </c>
      <c r="BN8" s="165" t="e">
        <f t="shared" si="2"/>
        <v>#DIV/0!</v>
      </c>
      <c r="BO8" s="165" t="e">
        <f t="shared" si="2"/>
        <v>#DIV/0!</v>
      </c>
      <c r="BP8" s="165" t="e">
        <f t="shared" si="2"/>
        <v>#DIV/0!</v>
      </c>
      <c r="BQ8" s="165" t="e">
        <f t="shared" si="2"/>
        <v>#DIV/0!</v>
      </c>
      <c r="BR8" s="165" t="e">
        <f t="shared" si="2"/>
        <v>#DIV/0!</v>
      </c>
      <c r="BS8" s="165" t="e">
        <f t="shared" si="2"/>
        <v>#DIV/0!</v>
      </c>
      <c r="BT8" s="166" t="e">
        <f t="shared" si="2"/>
        <v>#DIV/0!</v>
      </c>
      <c r="BU8" s="167" t="e">
        <f t="shared" ref="BU8:BU35" si="11">AVERAGE(AS8:AX8)</f>
        <v>#DIV/0!</v>
      </c>
      <c r="BV8" s="165" t="e">
        <f t="shared" ref="BV8:BV35" si="12">AVERAGE(AY8:BC8)</f>
        <v>#DIV/0!</v>
      </c>
      <c r="BW8" s="165" t="e">
        <f t="shared" ref="BW8:BW35" si="13">AVERAGE(BD8:BJ8)</f>
        <v>#DIV/0!</v>
      </c>
      <c r="BX8" s="165" t="e">
        <f t="shared" ref="BX8:BX35" si="14">AVERAGE(BK8:BL8)</f>
        <v>#DIV/0!</v>
      </c>
      <c r="BY8" s="165" t="e">
        <f t="shared" ref="BY8:BY35" si="15">AVERAGE(BM8:BT8)</f>
        <v>#DIV/0!</v>
      </c>
      <c r="BZ8" s="165" t="e">
        <f t="shared" ref="BZ8:BZ35" si="16">AVERAGE(BU8:BY8)</f>
        <v>#DIV/0!</v>
      </c>
      <c r="CA8" s="170">
        <f>+COUNTIF($K$7:$K$124,AR8)</f>
        <v>0</v>
      </c>
      <c r="CB8" s="81"/>
      <c r="CC8" s="199" t="e">
        <f t="shared" si="3"/>
        <v>#DIV/0!</v>
      </c>
      <c r="CD8" s="200" t="e">
        <f t="shared" si="3"/>
        <v>#DIV/0!</v>
      </c>
      <c r="CE8" s="200" t="e">
        <f t="shared" si="3"/>
        <v>#DIV/0!</v>
      </c>
      <c r="CF8" s="200" t="e">
        <f t="shared" si="3"/>
        <v>#DIV/0!</v>
      </c>
      <c r="CG8" s="200" t="e">
        <f t="shared" si="3"/>
        <v>#DIV/0!</v>
      </c>
      <c r="CH8" s="200" t="e">
        <f t="shared" si="3"/>
        <v>#DIV/0!</v>
      </c>
      <c r="CI8" s="201" t="e">
        <f t="shared" si="3"/>
        <v>#DIV/0!</v>
      </c>
      <c r="CJ8" s="200" t="e">
        <f t="shared" si="3"/>
        <v>#DIV/0!</v>
      </c>
      <c r="CK8" s="200" t="e">
        <f t="shared" si="3"/>
        <v>#DIV/0!</v>
      </c>
      <c r="CL8" s="200" t="e">
        <f t="shared" si="3"/>
        <v>#DIV/0!</v>
      </c>
      <c r="CM8" s="202" t="e">
        <f t="shared" si="4"/>
        <v>#DIV/0!</v>
      </c>
      <c r="CN8" s="200" t="e">
        <f t="shared" si="4"/>
        <v>#DIV/0!</v>
      </c>
      <c r="CO8" s="200" t="e">
        <f t="shared" si="4"/>
        <v>#DIV/0!</v>
      </c>
      <c r="CP8" s="200" t="e">
        <f t="shared" si="4"/>
        <v>#DIV/0!</v>
      </c>
      <c r="CQ8" s="200" t="e">
        <f t="shared" si="4"/>
        <v>#DIV/0!</v>
      </c>
      <c r="CR8" s="200" t="e">
        <f t="shared" si="4"/>
        <v>#DIV/0!</v>
      </c>
      <c r="CS8" s="200" t="e">
        <f t="shared" si="4"/>
        <v>#DIV/0!</v>
      </c>
      <c r="CT8" s="200" t="e">
        <f t="shared" si="4"/>
        <v>#DIV/0!</v>
      </c>
      <c r="CU8" s="201" t="e">
        <f t="shared" si="4"/>
        <v>#DIV/0!</v>
      </c>
      <c r="CV8" s="202" t="e">
        <f t="shared" si="4"/>
        <v>#DIV/0!</v>
      </c>
      <c r="CW8" s="200" t="e">
        <f t="shared" si="5"/>
        <v>#DIV/0!</v>
      </c>
      <c r="CX8" s="200" t="e">
        <f t="shared" si="5"/>
        <v>#DIV/0!</v>
      </c>
      <c r="CY8" s="200" t="e">
        <f t="shared" si="5"/>
        <v>#DIV/0!</v>
      </c>
      <c r="CZ8" s="200" t="e">
        <f t="shared" si="5"/>
        <v>#DIV/0!</v>
      </c>
      <c r="DA8" s="200" t="e">
        <f t="shared" si="5"/>
        <v>#DIV/0!</v>
      </c>
      <c r="DB8" s="200" t="e">
        <f t="shared" si="5"/>
        <v>#DIV/0!</v>
      </c>
      <c r="DC8" s="200" t="e">
        <f t="shared" si="5"/>
        <v>#DIV/0!</v>
      </c>
      <c r="DD8" s="203" t="e">
        <f t="shared" si="5"/>
        <v>#DIV/0!</v>
      </c>
      <c r="DE8" s="199" t="e">
        <f t="shared" ref="DE8:DE44" si="17">AVERAGE(CC8:CH8)</f>
        <v>#DIV/0!</v>
      </c>
      <c r="DF8" s="200" t="e">
        <f t="shared" ref="DF8:DF44" si="18">AVERAGE(CI8:CM8)</f>
        <v>#DIV/0!</v>
      </c>
      <c r="DG8" s="200" t="e">
        <f t="shared" ref="DG8:DG42" si="19">AVERAGE(CN8:CT8)</f>
        <v>#DIV/0!</v>
      </c>
      <c r="DH8" s="200" t="e">
        <f t="shared" ref="DH8:DH44" si="20">AVERAGE(CU8:CV8)</f>
        <v>#DIV/0!</v>
      </c>
      <c r="DI8" s="203" t="e">
        <f t="shared" ref="DI8:DI44" si="21">AVERAGE(CW8:DD8)</f>
        <v>#DIV/0!</v>
      </c>
      <c r="DJ8" s="204" t="e">
        <f t="shared" ref="DJ8:DJ44" si="22">AVERAGE(DE8:DI8)</f>
        <v>#DIV/0!</v>
      </c>
      <c r="DK8" s="205">
        <f t="shared" si="6"/>
        <v>0</v>
      </c>
      <c r="DL8" s="109"/>
      <c r="DM8" s="199" t="e">
        <f t="shared" si="7"/>
        <v>#DIV/0!</v>
      </c>
      <c r="DN8" s="200" t="e">
        <f t="shared" si="7"/>
        <v>#DIV/0!</v>
      </c>
      <c r="DO8" s="200" t="e">
        <f t="shared" si="7"/>
        <v>#DIV/0!</v>
      </c>
      <c r="DP8" s="200" t="e">
        <f t="shared" si="7"/>
        <v>#DIV/0!</v>
      </c>
      <c r="DQ8" s="200" t="e">
        <f t="shared" si="7"/>
        <v>#DIV/0!</v>
      </c>
      <c r="DR8" s="200" t="e">
        <f t="shared" si="7"/>
        <v>#DIV/0!</v>
      </c>
      <c r="DS8" s="201" t="e">
        <f t="shared" si="7"/>
        <v>#DIV/0!</v>
      </c>
      <c r="DT8" s="200" t="e">
        <f t="shared" si="7"/>
        <v>#DIV/0!</v>
      </c>
      <c r="DU8" s="200" t="e">
        <f t="shared" si="7"/>
        <v>#DIV/0!</v>
      </c>
      <c r="DV8" s="200" t="e">
        <f t="shared" si="7"/>
        <v>#DIV/0!</v>
      </c>
      <c r="DW8" s="202" t="e">
        <f t="shared" si="8"/>
        <v>#DIV/0!</v>
      </c>
      <c r="DX8" s="200" t="e">
        <f t="shared" si="8"/>
        <v>#DIV/0!</v>
      </c>
      <c r="DY8" s="200" t="e">
        <f t="shared" si="8"/>
        <v>#DIV/0!</v>
      </c>
      <c r="DZ8" s="200" t="e">
        <f t="shared" si="8"/>
        <v>#DIV/0!</v>
      </c>
      <c r="EA8" s="200" t="e">
        <f t="shared" si="8"/>
        <v>#DIV/0!</v>
      </c>
      <c r="EB8" s="200" t="e">
        <f t="shared" si="8"/>
        <v>#DIV/0!</v>
      </c>
      <c r="EC8" s="200" t="e">
        <f t="shared" si="8"/>
        <v>#DIV/0!</v>
      </c>
      <c r="ED8" s="200" t="e">
        <f t="shared" si="8"/>
        <v>#DIV/0!</v>
      </c>
      <c r="EE8" s="201" t="e">
        <f t="shared" si="8"/>
        <v>#DIV/0!</v>
      </c>
      <c r="EF8" s="202" t="e">
        <f t="shared" si="8"/>
        <v>#DIV/0!</v>
      </c>
      <c r="EG8" s="200" t="e">
        <f t="shared" si="9"/>
        <v>#DIV/0!</v>
      </c>
      <c r="EH8" s="200" t="e">
        <f t="shared" si="9"/>
        <v>#DIV/0!</v>
      </c>
      <c r="EI8" s="200" t="e">
        <f t="shared" si="9"/>
        <v>#DIV/0!</v>
      </c>
      <c r="EJ8" s="200" t="e">
        <f t="shared" si="9"/>
        <v>#DIV/0!</v>
      </c>
      <c r="EK8" s="200" t="e">
        <f t="shared" si="9"/>
        <v>#DIV/0!</v>
      </c>
      <c r="EL8" s="200" t="e">
        <f t="shared" si="9"/>
        <v>#DIV/0!</v>
      </c>
      <c r="EM8" s="200" t="e">
        <f t="shared" si="9"/>
        <v>#DIV/0!</v>
      </c>
      <c r="EN8" s="203" t="e">
        <f t="shared" si="9"/>
        <v>#DIV/0!</v>
      </c>
      <c r="EO8" s="199" t="e">
        <f t="shared" ref="EO8:EO45" si="23">AVERAGE(DM8:DR8)</f>
        <v>#DIV/0!</v>
      </c>
      <c r="EP8" s="200" t="e">
        <f t="shared" ref="EP8:EP45" si="24">AVERAGE(DS8:DW8)</f>
        <v>#DIV/0!</v>
      </c>
      <c r="EQ8" s="200" t="e">
        <f t="shared" ref="EQ8:EQ45" si="25">AVERAGE(DX8:ED8)</f>
        <v>#DIV/0!</v>
      </c>
      <c r="ER8" s="200" t="e">
        <f t="shared" ref="ER8:ER45" si="26">AVERAGE(EE8:EF8)</f>
        <v>#DIV/0!</v>
      </c>
      <c r="ES8" s="203" t="e">
        <f t="shared" ref="ES8:ES45" si="27">AVERAGE(EG8:EN8)</f>
        <v>#DIV/0!</v>
      </c>
      <c r="ET8" s="204" t="e">
        <f t="shared" ref="ET8:ET45" si="28">AVERAGE(EO8:ES8)</f>
        <v>#DIV/0!</v>
      </c>
      <c r="EU8" s="205">
        <f t="shared" si="10"/>
        <v>0</v>
      </c>
      <c r="EV8" s="80"/>
      <c r="EW8" s="215" t="e">
        <f t="shared" ref="EW8:EW44" si="29">+AVERAGE(EY8,FA8,FC8,FE8,FG8)</f>
        <v>#DIV/0!</v>
      </c>
      <c r="EX8" s="216" t="e">
        <f t="shared" ref="EX8:EX45" si="30">+AVERAGE(EZ8,FB8,FD8,FF8,FH8)</f>
        <v>#DIV/0!</v>
      </c>
      <c r="EY8" s="217" t="e">
        <f t="shared" ref="EY8:EY44" si="31">+AVERAGE(CC8:CH8)</f>
        <v>#DIV/0!</v>
      </c>
      <c r="EZ8" s="217" t="e">
        <f t="shared" ref="EZ8:EZ45" si="32">+AVERAGE(DM8:DR8)</f>
        <v>#DIV/0!</v>
      </c>
      <c r="FA8" s="218" t="e">
        <f t="shared" ref="FA8:FA44" si="33">+AVERAGE(CI8:CM8)</f>
        <v>#DIV/0!</v>
      </c>
      <c r="FB8" s="217" t="e">
        <f t="shared" ref="FB8:FB45" si="34">+AVERAGE(DS8:DW8)</f>
        <v>#DIV/0!</v>
      </c>
      <c r="FC8" s="218" t="e">
        <f t="shared" ref="FC8:FC44" si="35">+AVERAGE(CN8:CT8)</f>
        <v>#DIV/0!</v>
      </c>
      <c r="FD8" s="219" t="e">
        <f t="shared" ref="FD8:FD45" si="36">+AVERAGE(DX8:ED8)</f>
        <v>#DIV/0!</v>
      </c>
      <c r="FE8" s="217" t="e">
        <f t="shared" ref="FE8:FE44" si="37">+AVERAGE(CU8:CV8)</f>
        <v>#DIV/0!</v>
      </c>
      <c r="FF8" s="219" t="e">
        <f t="shared" ref="FF8:FF45" si="38">+AVERAGE(EE8:EF8)</f>
        <v>#DIV/0!</v>
      </c>
      <c r="FG8" s="217" t="e">
        <f t="shared" ref="FG8:FG44" si="39">+AVERAGE(CW8:DD8)</f>
        <v>#DIV/0!</v>
      </c>
      <c r="FH8" s="220" t="e">
        <f t="shared" ref="FH8:FH45" si="40">+AVERAGE(EG8:EN8)</f>
        <v>#DIV/0!</v>
      </c>
      <c r="FI8" s="27"/>
    </row>
    <row r="9" spans="2:165" s="1" customFormat="1" ht="30" customHeight="1" x14ac:dyDescent="0.3">
      <c r="B9" s="149">
        <v>3</v>
      </c>
      <c r="C9" s="365">
        <v>44105</v>
      </c>
      <c r="D9" s="367" t="s">
        <v>267</v>
      </c>
      <c r="E9" s="365"/>
      <c r="F9" s="150" t="s">
        <v>142</v>
      </c>
      <c r="G9" s="150" t="s">
        <v>34</v>
      </c>
      <c r="H9" s="160" t="s">
        <v>16</v>
      </c>
      <c r="I9" s="137" t="s">
        <v>109</v>
      </c>
      <c r="J9" s="121" t="s">
        <v>152</v>
      </c>
      <c r="K9" s="151"/>
      <c r="L9" s="152"/>
      <c r="M9" s="151"/>
      <c r="N9" s="153">
        <v>2</v>
      </c>
      <c r="O9" s="154">
        <v>1</v>
      </c>
      <c r="P9" s="154">
        <v>1</v>
      </c>
      <c r="Q9" s="155" t="s">
        <v>34</v>
      </c>
      <c r="R9" s="155" t="s">
        <v>34</v>
      </c>
      <c r="S9" s="156" t="s">
        <v>34</v>
      </c>
      <c r="T9" s="153">
        <v>2</v>
      </c>
      <c r="U9" s="155" t="s">
        <v>34</v>
      </c>
      <c r="V9" s="154">
        <v>1</v>
      </c>
      <c r="W9" s="154">
        <v>1</v>
      </c>
      <c r="X9" s="157">
        <v>1</v>
      </c>
      <c r="Y9" s="153">
        <v>4</v>
      </c>
      <c r="Z9" s="154">
        <v>3</v>
      </c>
      <c r="AA9" s="154">
        <v>3</v>
      </c>
      <c r="AB9" s="155" t="s">
        <v>35</v>
      </c>
      <c r="AC9" s="154">
        <v>2</v>
      </c>
      <c r="AD9" s="154">
        <v>1</v>
      </c>
      <c r="AE9" s="157">
        <v>1</v>
      </c>
      <c r="AF9" s="153">
        <v>4</v>
      </c>
      <c r="AG9" s="157">
        <v>4</v>
      </c>
      <c r="AH9" s="153">
        <v>2</v>
      </c>
      <c r="AI9" s="154">
        <v>2</v>
      </c>
      <c r="AJ9" s="154">
        <v>1</v>
      </c>
      <c r="AK9" s="155" t="s">
        <v>34</v>
      </c>
      <c r="AL9" s="155" t="s">
        <v>34</v>
      </c>
      <c r="AM9" s="155" t="s">
        <v>34</v>
      </c>
      <c r="AN9" s="154">
        <v>1</v>
      </c>
      <c r="AO9" s="156" t="s">
        <v>34</v>
      </c>
      <c r="AP9" s="81"/>
      <c r="AQ9" s="106"/>
      <c r="AR9" s="321" t="s">
        <v>63</v>
      </c>
      <c r="AS9" s="165" t="e">
        <f t="shared" si="0"/>
        <v>#DIV/0!</v>
      </c>
      <c r="AT9" s="165" t="e">
        <f t="shared" si="0"/>
        <v>#DIV/0!</v>
      </c>
      <c r="AU9" s="165" t="e">
        <f t="shared" si="0"/>
        <v>#DIV/0!</v>
      </c>
      <c r="AV9" s="165" t="e">
        <f t="shared" si="0"/>
        <v>#DIV/0!</v>
      </c>
      <c r="AW9" s="165" t="e">
        <f t="shared" si="0"/>
        <v>#DIV/0!</v>
      </c>
      <c r="AX9" s="166" t="e">
        <f t="shared" si="0"/>
        <v>#DIV/0!</v>
      </c>
      <c r="AY9" s="167" t="e">
        <f t="shared" si="0"/>
        <v>#DIV/0!</v>
      </c>
      <c r="AZ9" s="165" t="e">
        <f t="shared" si="0"/>
        <v>#DIV/0!</v>
      </c>
      <c r="BA9" s="165" t="e">
        <f t="shared" si="0"/>
        <v>#DIV/0!</v>
      </c>
      <c r="BB9" s="165" t="e">
        <f t="shared" si="0"/>
        <v>#DIV/0!</v>
      </c>
      <c r="BC9" s="166" t="e">
        <f t="shared" si="1"/>
        <v>#DIV/0!</v>
      </c>
      <c r="BD9" s="167" t="e">
        <f t="shared" si="1"/>
        <v>#DIV/0!</v>
      </c>
      <c r="BE9" s="165" t="e">
        <f t="shared" si="1"/>
        <v>#DIV/0!</v>
      </c>
      <c r="BF9" s="165" t="e">
        <f t="shared" si="1"/>
        <v>#DIV/0!</v>
      </c>
      <c r="BG9" s="165" t="e">
        <f t="shared" si="1"/>
        <v>#DIV/0!</v>
      </c>
      <c r="BH9" s="165" t="e">
        <f t="shared" si="1"/>
        <v>#DIV/0!</v>
      </c>
      <c r="BI9" s="165" t="e">
        <f t="shared" si="1"/>
        <v>#DIV/0!</v>
      </c>
      <c r="BJ9" s="166" t="e">
        <f t="shared" si="1"/>
        <v>#DIV/0!</v>
      </c>
      <c r="BK9" s="167" t="e">
        <f t="shared" si="1"/>
        <v>#DIV/0!</v>
      </c>
      <c r="BL9" s="165" t="e">
        <f t="shared" si="1"/>
        <v>#DIV/0!</v>
      </c>
      <c r="BM9" s="167" t="e">
        <f t="shared" si="2"/>
        <v>#DIV/0!</v>
      </c>
      <c r="BN9" s="165" t="e">
        <f t="shared" si="2"/>
        <v>#DIV/0!</v>
      </c>
      <c r="BO9" s="165" t="e">
        <f t="shared" si="2"/>
        <v>#DIV/0!</v>
      </c>
      <c r="BP9" s="165" t="e">
        <f t="shared" si="2"/>
        <v>#DIV/0!</v>
      </c>
      <c r="BQ9" s="165" t="e">
        <f t="shared" si="2"/>
        <v>#DIV/0!</v>
      </c>
      <c r="BR9" s="165" t="e">
        <f t="shared" si="2"/>
        <v>#DIV/0!</v>
      </c>
      <c r="BS9" s="165" t="e">
        <f t="shared" si="2"/>
        <v>#DIV/0!</v>
      </c>
      <c r="BT9" s="166" t="e">
        <f t="shared" si="2"/>
        <v>#DIV/0!</v>
      </c>
      <c r="BU9" s="167" t="e">
        <f t="shared" si="11"/>
        <v>#DIV/0!</v>
      </c>
      <c r="BV9" s="165" t="e">
        <f t="shared" si="12"/>
        <v>#DIV/0!</v>
      </c>
      <c r="BW9" s="165" t="e">
        <f t="shared" si="13"/>
        <v>#DIV/0!</v>
      </c>
      <c r="BX9" s="165" t="e">
        <f t="shared" si="14"/>
        <v>#DIV/0!</v>
      </c>
      <c r="BY9" s="165" t="e">
        <f t="shared" si="15"/>
        <v>#DIV/0!</v>
      </c>
      <c r="BZ9" s="165" t="e">
        <f t="shared" si="16"/>
        <v>#DIV/0!</v>
      </c>
      <c r="CA9" s="170">
        <f>+COUNTIF($K$7:$K$124,AR9)</f>
        <v>0</v>
      </c>
      <c r="CB9" s="81"/>
      <c r="CC9" s="199" t="e">
        <f t="shared" si="3"/>
        <v>#DIV/0!</v>
      </c>
      <c r="CD9" s="200" t="e">
        <f t="shared" si="3"/>
        <v>#DIV/0!</v>
      </c>
      <c r="CE9" s="200" t="e">
        <f t="shared" si="3"/>
        <v>#DIV/0!</v>
      </c>
      <c r="CF9" s="200" t="e">
        <f t="shared" si="3"/>
        <v>#DIV/0!</v>
      </c>
      <c r="CG9" s="200" t="e">
        <f t="shared" si="3"/>
        <v>#DIV/0!</v>
      </c>
      <c r="CH9" s="200" t="e">
        <f t="shared" si="3"/>
        <v>#DIV/0!</v>
      </c>
      <c r="CI9" s="201" t="e">
        <f t="shared" si="3"/>
        <v>#DIV/0!</v>
      </c>
      <c r="CJ9" s="200" t="e">
        <f t="shared" si="3"/>
        <v>#DIV/0!</v>
      </c>
      <c r="CK9" s="200" t="e">
        <f t="shared" si="3"/>
        <v>#DIV/0!</v>
      </c>
      <c r="CL9" s="200" t="e">
        <f t="shared" si="3"/>
        <v>#DIV/0!</v>
      </c>
      <c r="CM9" s="202" t="e">
        <f t="shared" si="4"/>
        <v>#DIV/0!</v>
      </c>
      <c r="CN9" s="200" t="e">
        <f t="shared" si="4"/>
        <v>#DIV/0!</v>
      </c>
      <c r="CO9" s="200" t="e">
        <f t="shared" si="4"/>
        <v>#DIV/0!</v>
      </c>
      <c r="CP9" s="200" t="e">
        <f t="shared" si="4"/>
        <v>#DIV/0!</v>
      </c>
      <c r="CQ9" s="200" t="e">
        <f t="shared" si="4"/>
        <v>#DIV/0!</v>
      </c>
      <c r="CR9" s="200" t="e">
        <f t="shared" si="4"/>
        <v>#DIV/0!</v>
      </c>
      <c r="CS9" s="200" t="e">
        <f t="shared" si="4"/>
        <v>#DIV/0!</v>
      </c>
      <c r="CT9" s="200" t="e">
        <f t="shared" si="4"/>
        <v>#DIV/0!</v>
      </c>
      <c r="CU9" s="201" t="e">
        <f t="shared" si="4"/>
        <v>#DIV/0!</v>
      </c>
      <c r="CV9" s="202" t="e">
        <f t="shared" si="4"/>
        <v>#DIV/0!</v>
      </c>
      <c r="CW9" s="200" t="e">
        <f t="shared" si="5"/>
        <v>#DIV/0!</v>
      </c>
      <c r="CX9" s="200" t="e">
        <f t="shared" si="5"/>
        <v>#DIV/0!</v>
      </c>
      <c r="CY9" s="200" t="e">
        <f t="shared" si="5"/>
        <v>#DIV/0!</v>
      </c>
      <c r="CZ9" s="200" t="e">
        <f t="shared" si="5"/>
        <v>#DIV/0!</v>
      </c>
      <c r="DA9" s="200" t="e">
        <f t="shared" si="5"/>
        <v>#DIV/0!</v>
      </c>
      <c r="DB9" s="200" t="e">
        <f t="shared" si="5"/>
        <v>#DIV/0!</v>
      </c>
      <c r="DC9" s="200" t="e">
        <f t="shared" si="5"/>
        <v>#DIV/0!</v>
      </c>
      <c r="DD9" s="203" t="e">
        <f t="shared" si="5"/>
        <v>#DIV/0!</v>
      </c>
      <c r="DE9" s="199" t="e">
        <f t="shared" si="17"/>
        <v>#DIV/0!</v>
      </c>
      <c r="DF9" s="200" t="e">
        <f t="shared" si="18"/>
        <v>#DIV/0!</v>
      </c>
      <c r="DG9" s="200" t="e">
        <f t="shared" si="19"/>
        <v>#DIV/0!</v>
      </c>
      <c r="DH9" s="200" t="e">
        <f t="shared" si="20"/>
        <v>#DIV/0!</v>
      </c>
      <c r="DI9" s="203" t="e">
        <f t="shared" si="21"/>
        <v>#DIV/0!</v>
      </c>
      <c r="DJ9" s="204" t="e">
        <f t="shared" si="22"/>
        <v>#DIV/0!</v>
      </c>
      <c r="DK9" s="205">
        <f t="shared" si="6"/>
        <v>0</v>
      </c>
      <c r="DL9" s="109"/>
      <c r="DM9" s="199" t="e">
        <f t="shared" si="7"/>
        <v>#DIV/0!</v>
      </c>
      <c r="DN9" s="200" t="e">
        <f t="shared" si="7"/>
        <v>#DIV/0!</v>
      </c>
      <c r="DO9" s="200" t="e">
        <f t="shared" si="7"/>
        <v>#DIV/0!</v>
      </c>
      <c r="DP9" s="200" t="e">
        <f t="shared" si="7"/>
        <v>#DIV/0!</v>
      </c>
      <c r="DQ9" s="200" t="e">
        <f t="shared" si="7"/>
        <v>#DIV/0!</v>
      </c>
      <c r="DR9" s="200" t="e">
        <f t="shared" si="7"/>
        <v>#DIV/0!</v>
      </c>
      <c r="DS9" s="201" t="e">
        <f t="shared" si="7"/>
        <v>#DIV/0!</v>
      </c>
      <c r="DT9" s="200" t="e">
        <f t="shared" si="7"/>
        <v>#DIV/0!</v>
      </c>
      <c r="DU9" s="200" t="e">
        <f t="shared" si="7"/>
        <v>#DIV/0!</v>
      </c>
      <c r="DV9" s="200" t="e">
        <f t="shared" si="7"/>
        <v>#DIV/0!</v>
      </c>
      <c r="DW9" s="202" t="e">
        <f t="shared" si="8"/>
        <v>#DIV/0!</v>
      </c>
      <c r="DX9" s="200" t="e">
        <f t="shared" si="8"/>
        <v>#DIV/0!</v>
      </c>
      <c r="DY9" s="200" t="e">
        <f t="shared" si="8"/>
        <v>#DIV/0!</v>
      </c>
      <c r="DZ9" s="200" t="e">
        <f t="shared" si="8"/>
        <v>#DIV/0!</v>
      </c>
      <c r="EA9" s="200" t="e">
        <f t="shared" si="8"/>
        <v>#DIV/0!</v>
      </c>
      <c r="EB9" s="200" t="e">
        <f t="shared" si="8"/>
        <v>#DIV/0!</v>
      </c>
      <c r="EC9" s="200" t="e">
        <f t="shared" si="8"/>
        <v>#DIV/0!</v>
      </c>
      <c r="ED9" s="200" t="e">
        <f t="shared" si="8"/>
        <v>#DIV/0!</v>
      </c>
      <c r="EE9" s="201" t="e">
        <f t="shared" si="8"/>
        <v>#DIV/0!</v>
      </c>
      <c r="EF9" s="202" t="e">
        <f t="shared" si="8"/>
        <v>#DIV/0!</v>
      </c>
      <c r="EG9" s="200" t="e">
        <f t="shared" si="9"/>
        <v>#DIV/0!</v>
      </c>
      <c r="EH9" s="200" t="e">
        <f t="shared" si="9"/>
        <v>#DIV/0!</v>
      </c>
      <c r="EI9" s="200" t="e">
        <f t="shared" si="9"/>
        <v>#DIV/0!</v>
      </c>
      <c r="EJ9" s="200" t="e">
        <f t="shared" si="9"/>
        <v>#DIV/0!</v>
      </c>
      <c r="EK9" s="200" t="e">
        <f t="shared" si="9"/>
        <v>#DIV/0!</v>
      </c>
      <c r="EL9" s="200" t="e">
        <f t="shared" si="9"/>
        <v>#DIV/0!</v>
      </c>
      <c r="EM9" s="200" t="e">
        <f t="shared" si="9"/>
        <v>#DIV/0!</v>
      </c>
      <c r="EN9" s="203" t="e">
        <f t="shared" si="9"/>
        <v>#DIV/0!</v>
      </c>
      <c r="EO9" s="199" t="e">
        <f t="shared" si="23"/>
        <v>#DIV/0!</v>
      </c>
      <c r="EP9" s="200" t="e">
        <f t="shared" si="24"/>
        <v>#DIV/0!</v>
      </c>
      <c r="EQ9" s="200" t="e">
        <f t="shared" si="25"/>
        <v>#DIV/0!</v>
      </c>
      <c r="ER9" s="200" t="e">
        <f t="shared" si="26"/>
        <v>#DIV/0!</v>
      </c>
      <c r="ES9" s="203" t="e">
        <f t="shared" si="27"/>
        <v>#DIV/0!</v>
      </c>
      <c r="ET9" s="204" t="e">
        <f t="shared" si="28"/>
        <v>#DIV/0!</v>
      </c>
      <c r="EU9" s="205">
        <f t="shared" si="10"/>
        <v>0</v>
      </c>
      <c r="EV9" s="80"/>
      <c r="EW9" s="215" t="e">
        <f t="shared" si="29"/>
        <v>#DIV/0!</v>
      </c>
      <c r="EX9" s="216" t="e">
        <f t="shared" si="30"/>
        <v>#DIV/0!</v>
      </c>
      <c r="EY9" s="217" t="e">
        <f t="shared" si="31"/>
        <v>#DIV/0!</v>
      </c>
      <c r="EZ9" s="217" t="e">
        <f t="shared" si="32"/>
        <v>#DIV/0!</v>
      </c>
      <c r="FA9" s="218" t="e">
        <f t="shared" si="33"/>
        <v>#DIV/0!</v>
      </c>
      <c r="FB9" s="217" t="e">
        <f t="shared" si="34"/>
        <v>#DIV/0!</v>
      </c>
      <c r="FC9" s="218" t="e">
        <f t="shared" si="35"/>
        <v>#DIV/0!</v>
      </c>
      <c r="FD9" s="219" t="e">
        <f t="shared" si="36"/>
        <v>#DIV/0!</v>
      </c>
      <c r="FE9" s="217" t="e">
        <f t="shared" si="37"/>
        <v>#DIV/0!</v>
      </c>
      <c r="FF9" s="219" t="e">
        <f t="shared" si="38"/>
        <v>#DIV/0!</v>
      </c>
      <c r="FG9" s="217" t="e">
        <f t="shared" si="39"/>
        <v>#DIV/0!</v>
      </c>
      <c r="FH9" s="220" t="e">
        <f t="shared" si="40"/>
        <v>#DIV/0!</v>
      </c>
      <c r="FI9" s="27"/>
    </row>
    <row r="10" spans="2:165" s="1" customFormat="1" ht="30" customHeight="1" x14ac:dyDescent="0.3">
      <c r="B10" s="149">
        <v>4</v>
      </c>
      <c r="C10" s="365">
        <v>44105</v>
      </c>
      <c r="D10" s="367" t="s">
        <v>267</v>
      </c>
      <c r="E10" s="365"/>
      <c r="F10" s="150" t="s">
        <v>142</v>
      </c>
      <c r="G10" s="150" t="s">
        <v>34</v>
      </c>
      <c r="H10" s="160" t="s">
        <v>16</v>
      </c>
      <c r="I10" s="137" t="s">
        <v>109</v>
      </c>
      <c r="J10" s="121"/>
      <c r="K10" s="151"/>
      <c r="L10" s="152"/>
      <c r="M10" s="151"/>
      <c r="N10" s="153">
        <v>4</v>
      </c>
      <c r="O10" s="154">
        <v>3</v>
      </c>
      <c r="P10" s="154">
        <v>3</v>
      </c>
      <c r="Q10" s="155" t="s">
        <v>35</v>
      </c>
      <c r="R10" s="155" t="s">
        <v>35</v>
      </c>
      <c r="S10" s="156" t="s">
        <v>203</v>
      </c>
      <c r="T10" s="153">
        <v>3</v>
      </c>
      <c r="U10" s="155" t="s">
        <v>203</v>
      </c>
      <c r="V10" s="154">
        <v>3</v>
      </c>
      <c r="W10" s="154">
        <v>3</v>
      </c>
      <c r="X10" s="157">
        <v>3</v>
      </c>
      <c r="Y10" s="153">
        <v>4</v>
      </c>
      <c r="Z10" s="154">
        <v>4</v>
      </c>
      <c r="AA10" s="154">
        <v>4</v>
      </c>
      <c r="AB10" s="155" t="s">
        <v>35</v>
      </c>
      <c r="AC10" s="154">
        <v>3</v>
      </c>
      <c r="AD10" s="154">
        <v>4</v>
      </c>
      <c r="AE10" s="157">
        <v>4</v>
      </c>
      <c r="AF10" s="153">
        <v>4</v>
      </c>
      <c r="AG10" s="157">
        <v>4</v>
      </c>
      <c r="AH10" s="153">
        <v>4</v>
      </c>
      <c r="AI10" s="154"/>
      <c r="AJ10" s="154">
        <v>4</v>
      </c>
      <c r="AK10" s="155" t="s">
        <v>35</v>
      </c>
      <c r="AL10" s="155" t="s">
        <v>35</v>
      </c>
      <c r="AM10" s="155" t="s">
        <v>35</v>
      </c>
      <c r="AN10" s="154">
        <v>4</v>
      </c>
      <c r="AO10" s="156" t="s">
        <v>35</v>
      </c>
      <c r="AP10" s="81"/>
      <c r="AQ10" s="106"/>
      <c r="AR10" s="321" t="s">
        <v>58</v>
      </c>
      <c r="AS10" s="165" t="e">
        <f>+AVERAGEIF($K$7:$K$124,$AR10,N$7:N$124)</f>
        <v>#DIV/0!</v>
      </c>
      <c r="AT10" s="165" t="e">
        <f>+AVERAGEIF($K$7:$K$124,$AR10,O$7:O$124)</f>
        <v>#DIV/0!</v>
      </c>
      <c r="AU10" s="165" t="e">
        <f>+AVERAGEIF($K$7:$K$124,$AR10,P$7:P$124)</f>
        <v>#DIV/0!</v>
      </c>
      <c r="AV10" s="165" t="e">
        <f>+AVERAGEIF($K$7:$K$124,$AR10,Q$7:Q$124)</f>
        <v>#DIV/0!</v>
      </c>
      <c r="AW10" s="165" t="e">
        <f>+AVERAGEIF($K$7:$K$124,$AR10,R$7:R$124)</f>
        <v>#DIV/0!</v>
      </c>
      <c r="AX10" s="166"/>
      <c r="AY10" s="167" t="e">
        <f>+AVERAGEIF($K$7:$K$124,$AR10,T$7:T$124)</f>
        <v>#DIV/0!</v>
      </c>
      <c r="AZ10" s="165" t="e">
        <f>+AVERAGEIF($K$7:$K$124,$AR10,U$7:U$124)</f>
        <v>#DIV/0!</v>
      </c>
      <c r="BA10" s="165" t="e">
        <f>+AVERAGEIF($K$7:$K$124,$AR10,V$7:V$124)</f>
        <v>#DIV/0!</v>
      </c>
      <c r="BB10" s="165" t="e">
        <f>+AVERAGEIF($K$7:$K$124,$AR10,W$7:W$124)</f>
        <v>#DIV/0!</v>
      </c>
      <c r="BC10" s="166" t="e">
        <f>+AVERAGEIF($K$7:$K$124,$AR10,X$7:X$124)</f>
        <v>#DIV/0!</v>
      </c>
      <c r="BD10" s="167"/>
      <c r="BE10" s="165"/>
      <c r="BF10" s="165"/>
      <c r="BG10" s="165"/>
      <c r="BH10" s="165"/>
      <c r="BI10" s="165"/>
      <c r="BJ10" s="166"/>
      <c r="BK10" s="167"/>
      <c r="BL10" s="165"/>
      <c r="BM10" s="167"/>
      <c r="BN10" s="165"/>
      <c r="BO10" s="165"/>
      <c r="BP10" s="165"/>
      <c r="BQ10" s="165"/>
      <c r="BR10" s="165"/>
      <c r="BS10" s="165"/>
      <c r="BT10" s="166"/>
      <c r="BU10" s="167" t="e">
        <f t="shared" si="11"/>
        <v>#DIV/0!</v>
      </c>
      <c r="BV10" s="165" t="e">
        <f t="shared" si="12"/>
        <v>#DIV/0!</v>
      </c>
      <c r="BW10" s="165"/>
      <c r="BX10" s="165"/>
      <c r="BY10" s="165"/>
      <c r="BZ10" s="165" t="e">
        <f t="shared" si="16"/>
        <v>#DIV/0!</v>
      </c>
      <c r="CA10" s="170">
        <f>+COUNTIF($K$7:$K$124,AR10)-1</f>
        <v>-1</v>
      </c>
      <c r="CB10" s="81"/>
      <c r="CC10" s="199"/>
      <c r="CD10" s="200"/>
      <c r="CE10" s="200"/>
      <c r="CF10" s="200"/>
      <c r="CG10" s="200"/>
      <c r="CH10" s="200"/>
      <c r="CI10" s="201"/>
      <c r="CJ10" s="200"/>
      <c r="CK10" s="200"/>
      <c r="CL10" s="200"/>
      <c r="CM10" s="202"/>
      <c r="CN10" s="200"/>
      <c r="CO10" s="200"/>
      <c r="CP10" s="200"/>
      <c r="CQ10" s="200"/>
      <c r="CR10" s="200"/>
      <c r="CS10" s="200"/>
      <c r="CT10" s="200"/>
      <c r="CU10" s="201"/>
      <c r="CV10" s="202"/>
      <c r="CW10" s="200"/>
      <c r="CX10" s="200"/>
      <c r="CY10" s="200"/>
      <c r="CZ10" s="200"/>
      <c r="DA10" s="200"/>
      <c r="DB10" s="200"/>
      <c r="DC10" s="200"/>
      <c r="DD10" s="203"/>
      <c r="DE10" s="199"/>
      <c r="DF10" s="200"/>
      <c r="DG10" s="200"/>
      <c r="DH10" s="200"/>
      <c r="DI10" s="203"/>
      <c r="DJ10" s="204"/>
      <c r="DK10" s="205">
        <f t="shared" si="6"/>
        <v>0</v>
      </c>
      <c r="DL10" s="109"/>
      <c r="DM10" s="199" t="e">
        <f>+AVERAGEIFS(N$7:N$124,$K$7:$K$124,$AR10,$M$7:$M$124,"H")</f>
        <v>#DIV/0!</v>
      </c>
      <c r="DN10" s="200" t="e">
        <f>+AVERAGEIFS(O$7:O$124,$K$7:$K$124,$AR10,$M$7:$M$124,"H")</f>
        <v>#DIV/0!</v>
      </c>
      <c r="DO10" s="200" t="e">
        <f>+AVERAGEIFS(P$7:P$124,$K$7:$K$124,$AR10,$M$7:$M$124,"H")</f>
        <v>#DIV/0!</v>
      </c>
      <c r="DP10" s="200" t="e">
        <f>+AVERAGEIFS(Q$7:Q$124,$K$7:$K$124,$AR10,$M$7:$M$124,"H")</f>
        <v>#DIV/0!</v>
      </c>
      <c r="DQ10" s="200" t="e">
        <f>+AVERAGEIFS(R$7:R$124,$K$7:$K$124,$AR10,$M$7:$M$124,"H")</f>
        <v>#DIV/0!</v>
      </c>
      <c r="DR10" s="200"/>
      <c r="DS10" s="201" t="e">
        <f>+AVERAGEIFS(T$7:T$124,$K$7:$K$124,$AR10,$M$7:$M$124,"H")</f>
        <v>#DIV/0!</v>
      </c>
      <c r="DT10" s="200" t="e">
        <f>+AVERAGEIFS(U$7:U$124,$K$7:$K$124,$AR10,$M$7:$M$124,"H")</f>
        <v>#DIV/0!</v>
      </c>
      <c r="DU10" s="200" t="e">
        <f>+AVERAGEIFS(V$7:V$124,$K$7:$K$124,$AR10,$M$7:$M$124,"H")</f>
        <v>#DIV/0!</v>
      </c>
      <c r="DV10" s="200" t="e">
        <f>+AVERAGEIFS(W$7:W$124,$K$7:$K$124,$AR10,$M$7:$M$124,"H")</f>
        <v>#DIV/0!</v>
      </c>
      <c r="DW10" s="202" t="e">
        <f>+AVERAGEIFS(X$7:X$124,$K$7:$K$124,$AR10,$M$7:$M$124,"H")</f>
        <v>#DIV/0!</v>
      </c>
      <c r="DX10" s="200"/>
      <c r="DY10" s="200"/>
      <c r="DZ10" s="200"/>
      <c r="EA10" s="200"/>
      <c r="EB10" s="200"/>
      <c r="EC10" s="200"/>
      <c r="ED10" s="200"/>
      <c r="EE10" s="201"/>
      <c r="EF10" s="202"/>
      <c r="EG10" s="200"/>
      <c r="EH10" s="200"/>
      <c r="EI10" s="200"/>
      <c r="EJ10" s="200"/>
      <c r="EK10" s="200"/>
      <c r="EL10" s="200"/>
      <c r="EM10" s="200"/>
      <c r="EN10" s="203"/>
      <c r="EO10" s="199" t="e">
        <f t="shared" si="23"/>
        <v>#DIV/0!</v>
      </c>
      <c r="EP10" s="200" t="e">
        <f t="shared" si="24"/>
        <v>#DIV/0!</v>
      </c>
      <c r="EQ10" s="200"/>
      <c r="ER10" s="200"/>
      <c r="ES10" s="203"/>
      <c r="ET10" s="204"/>
      <c r="EU10" s="205">
        <f t="shared" si="10"/>
        <v>0</v>
      </c>
      <c r="EV10" s="80"/>
      <c r="EW10" s="215"/>
      <c r="EX10" s="216"/>
      <c r="EY10" s="217"/>
      <c r="EZ10" s="217"/>
      <c r="FA10" s="218"/>
      <c r="FB10" s="217"/>
      <c r="FC10" s="218"/>
      <c r="FD10" s="219"/>
      <c r="FE10" s="217"/>
      <c r="FF10" s="219"/>
      <c r="FG10" s="217"/>
      <c r="FH10" s="220"/>
      <c r="FI10" s="27"/>
    </row>
    <row r="11" spans="2:165" s="1" customFormat="1" ht="30" customHeight="1" x14ac:dyDescent="0.3">
      <c r="B11" s="149">
        <v>5</v>
      </c>
      <c r="C11" s="365">
        <v>44105</v>
      </c>
      <c r="D11" s="367" t="s">
        <v>267</v>
      </c>
      <c r="E11" s="365"/>
      <c r="F11" s="150" t="s">
        <v>142</v>
      </c>
      <c r="G11" s="150" t="s">
        <v>35</v>
      </c>
      <c r="H11" s="160" t="s">
        <v>204</v>
      </c>
      <c r="I11" s="158" t="s">
        <v>147</v>
      </c>
      <c r="J11" s="121" t="s">
        <v>152</v>
      </c>
      <c r="K11" s="151"/>
      <c r="L11" s="152"/>
      <c r="M11" s="151"/>
      <c r="N11" s="153">
        <v>5</v>
      </c>
      <c r="O11" s="154">
        <v>5</v>
      </c>
      <c r="P11" s="154">
        <v>5</v>
      </c>
      <c r="Q11" s="155" t="s">
        <v>35</v>
      </c>
      <c r="R11" s="155" t="s">
        <v>35</v>
      </c>
      <c r="S11" s="156" t="s">
        <v>35</v>
      </c>
      <c r="T11" s="153">
        <v>5</v>
      </c>
      <c r="U11" s="155" t="s">
        <v>35</v>
      </c>
      <c r="V11" s="154">
        <v>4</v>
      </c>
      <c r="W11" s="154">
        <v>5</v>
      </c>
      <c r="X11" s="157">
        <v>5</v>
      </c>
      <c r="Y11" s="153">
        <v>5</v>
      </c>
      <c r="Z11" s="154">
        <v>5</v>
      </c>
      <c r="AA11" s="154">
        <v>4</v>
      </c>
      <c r="AB11" s="155" t="s">
        <v>35</v>
      </c>
      <c r="AC11" s="154">
        <v>5</v>
      </c>
      <c r="AD11" s="154">
        <v>4</v>
      </c>
      <c r="AE11" s="157">
        <v>4</v>
      </c>
      <c r="AF11" s="153">
        <v>4</v>
      </c>
      <c r="AG11" s="157">
        <v>5</v>
      </c>
      <c r="AH11" s="153">
        <v>4</v>
      </c>
      <c r="AI11" s="154">
        <v>5</v>
      </c>
      <c r="AJ11" s="154">
        <v>4</v>
      </c>
      <c r="AK11" s="155" t="s">
        <v>35</v>
      </c>
      <c r="AL11" s="155" t="s">
        <v>35</v>
      </c>
      <c r="AM11" s="155" t="s">
        <v>35</v>
      </c>
      <c r="AN11" s="154">
        <v>5</v>
      </c>
      <c r="AO11" s="156" t="s">
        <v>35</v>
      </c>
      <c r="AP11" s="81"/>
      <c r="AQ11" s="106"/>
      <c r="AR11" s="321" t="s">
        <v>224</v>
      </c>
      <c r="AS11" s="165"/>
      <c r="AT11" s="165"/>
      <c r="AU11" s="165"/>
      <c r="AV11" s="165"/>
      <c r="AW11" s="165"/>
      <c r="AX11" s="166"/>
      <c r="AY11" s="167"/>
      <c r="AZ11" s="165"/>
      <c r="BA11" s="165"/>
      <c r="BB11" s="165"/>
      <c r="BC11" s="166"/>
      <c r="BD11" s="167"/>
      <c r="BE11" s="165"/>
      <c r="BF11" s="165"/>
      <c r="BG11" s="165"/>
      <c r="BH11" s="165"/>
      <c r="BI11" s="165"/>
      <c r="BJ11" s="166"/>
      <c r="BK11" s="167"/>
      <c r="BL11" s="165"/>
      <c r="BM11" s="167"/>
      <c r="BN11" s="165"/>
      <c r="BO11" s="165"/>
      <c r="BP11" s="165"/>
      <c r="BQ11" s="165"/>
      <c r="BR11" s="165"/>
      <c r="BS11" s="165"/>
      <c r="BT11" s="166"/>
      <c r="BU11" s="167"/>
      <c r="BV11" s="165"/>
      <c r="BW11" s="165"/>
      <c r="BX11" s="165"/>
      <c r="BY11" s="165"/>
      <c r="BZ11" s="165"/>
      <c r="CA11" s="170">
        <f t="shared" ref="CA11:CA45" si="41">+COUNTIF($K$7:$K$124,AR11)</f>
        <v>0</v>
      </c>
      <c r="CB11" s="81"/>
      <c r="CC11" s="199"/>
      <c r="CD11" s="200"/>
      <c r="CE11" s="200"/>
      <c r="CF11" s="200"/>
      <c r="CG11" s="200"/>
      <c r="CH11" s="200"/>
      <c r="CI11" s="201"/>
      <c r="CJ11" s="200"/>
      <c r="CK11" s="200"/>
      <c r="CL11" s="200"/>
      <c r="CM11" s="202"/>
      <c r="CN11" s="200"/>
      <c r="CO11" s="200"/>
      <c r="CP11" s="200"/>
      <c r="CQ11" s="200"/>
      <c r="CR11" s="200"/>
      <c r="CS11" s="200"/>
      <c r="CT11" s="200"/>
      <c r="CU11" s="201"/>
      <c r="CV11" s="202"/>
      <c r="CW11" s="200"/>
      <c r="CX11" s="200"/>
      <c r="CY11" s="200"/>
      <c r="CZ11" s="200"/>
      <c r="DA11" s="200"/>
      <c r="DB11" s="200"/>
      <c r="DC11" s="200"/>
      <c r="DD11" s="203"/>
      <c r="DE11" s="199"/>
      <c r="DF11" s="200"/>
      <c r="DG11" s="200"/>
      <c r="DH11" s="200"/>
      <c r="DI11" s="203"/>
      <c r="DJ11" s="204"/>
      <c r="DK11" s="205">
        <f t="shared" si="6"/>
        <v>0</v>
      </c>
      <c r="DL11" s="109"/>
      <c r="DM11" s="199"/>
      <c r="DN11" s="200"/>
      <c r="DO11" s="200"/>
      <c r="DP11" s="200"/>
      <c r="DQ11" s="200"/>
      <c r="DR11" s="200"/>
      <c r="DS11" s="201"/>
      <c r="DT11" s="200"/>
      <c r="DU11" s="200"/>
      <c r="DV11" s="200"/>
      <c r="DW11" s="202"/>
      <c r="DX11" s="200"/>
      <c r="DY11" s="200"/>
      <c r="DZ11" s="200"/>
      <c r="EA11" s="200"/>
      <c r="EB11" s="200"/>
      <c r="EC11" s="200"/>
      <c r="ED11" s="200"/>
      <c r="EE11" s="201"/>
      <c r="EF11" s="202"/>
      <c r="EG11" s="200"/>
      <c r="EH11" s="200"/>
      <c r="EI11" s="200"/>
      <c r="EJ11" s="200"/>
      <c r="EK11" s="200"/>
      <c r="EL11" s="200"/>
      <c r="EM11" s="200"/>
      <c r="EN11" s="203"/>
      <c r="EO11" s="199"/>
      <c r="EP11" s="200"/>
      <c r="EQ11" s="200"/>
      <c r="ER11" s="200"/>
      <c r="ES11" s="203"/>
      <c r="ET11" s="204"/>
      <c r="EU11" s="205">
        <f t="shared" si="10"/>
        <v>0</v>
      </c>
      <c r="EV11" s="80"/>
      <c r="EW11" s="215"/>
      <c r="EX11" s="216"/>
      <c r="EY11" s="217"/>
      <c r="EZ11" s="217"/>
      <c r="FA11" s="218"/>
      <c r="FB11" s="217"/>
      <c r="FC11" s="218"/>
      <c r="FD11" s="219"/>
      <c r="FE11" s="217"/>
      <c r="FF11" s="219"/>
      <c r="FG11" s="217"/>
      <c r="FH11" s="220"/>
      <c r="FI11" s="27"/>
    </row>
    <row r="12" spans="2:165" s="1" customFormat="1" ht="30" customHeight="1" x14ac:dyDescent="0.3">
      <c r="B12" s="149">
        <v>8</v>
      </c>
      <c r="C12" s="365">
        <v>44105</v>
      </c>
      <c r="D12" s="367" t="s">
        <v>267</v>
      </c>
      <c r="E12" s="365"/>
      <c r="F12" s="150" t="s">
        <v>142</v>
      </c>
      <c r="G12" s="150" t="s">
        <v>34</v>
      </c>
      <c r="H12" s="160" t="s">
        <v>16</v>
      </c>
      <c r="I12" s="137" t="s">
        <v>109</v>
      </c>
      <c r="J12" s="121" t="s">
        <v>152</v>
      </c>
      <c r="K12" s="151"/>
      <c r="L12" s="152"/>
      <c r="M12" s="151"/>
      <c r="N12" s="153">
        <v>4</v>
      </c>
      <c r="O12" s="154">
        <v>5</v>
      </c>
      <c r="P12" s="154">
        <v>5</v>
      </c>
      <c r="Q12" s="155" t="s">
        <v>35</v>
      </c>
      <c r="R12" s="155" t="s">
        <v>203</v>
      </c>
      <c r="S12" s="156" t="s">
        <v>35</v>
      </c>
      <c r="T12" s="153">
        <v>4</v>
      </c>
      <c r="U12" s="155" t="s">
        <v>35</v>
      </c>
      <c r="V12" s="154">
        <v>5</v>
      </c>
      <c r="W12" s="154">
        <v>5</v>
      </c>
      <c r="X12" s="157">
        <v>5</v>
      </c>
      <c r="Y12" s="153">
        <v>5</v>
      </c>
      <c r="Z12" s="154">
        <v>5</v>
      </c>
      <c r="AA12" s="154">
        <v>5</v>
      </c>
      <c r="AB12" s="155" t="s">
        <v>35</v>
      </c>
      <c r="AC12" s="154">
        <v>5</v>
      </c>
      <c r="AD12" s="154">
        <v>5</v>
      </c>
      <c r="AE12" s="157">
        <v>5</v>
      </c>
      <c r="AF12" s="153">
        <v>4</v>
      </c>
      <c r="AG12" s="157">
        <v>4</v>
      </c>
      <c r="AH12" s="153">
        <v>5</v>
      </c>
      <c r="AI12" s="154">
        <v>5</v>
      </c>
      <c r="AJ12" s="154">
        <v>5</v>
      </c>
      <c r="AK12" s="155" t="s">
        <v>35</v>
      </c>
      <c r="AL12" s="155" t="s">
        <v>35</v>
      </c>
      <c r="AM12" s="155" t="s">
        <v>203</v>
      </c>
      <c r="AN12" s="154">
        <v>5</v>
      </c>
      <c r="AO12" s="156" t="s">
        <v>35</v>
      </c>
      <c r="AP12" s="81"/>
      <c r="AQ12" s="106"/>
      <c r="AR12" s="321" t="s">
        <v>45</v>
      </c>
      <c r="AS12" s="165" t="e">
        <f t="shared" ref="AS12:BB13" si="42">+AVERAGEIF($K$7:$K$124,$AR12,N$7:N$124)</f>
        <v>#DIV/0!</v>
      </c>
      <c r="AT12" s="165" t="e">
        <f t="shared" si="42"/>
        <v>#DIV/0!</v>
      </c>
      <c r="AU12" s="165" t="e">
        <f t="shared" si="42"/>
        <v>#DIV/0!</v>
      </c>
      <c r="AV12" s="165" t="e">
        <f t="shared" si="42"/>
        <v>#DIV/0!</v>
      </c>
      <c r="AW12" s="165" t="e">
        <f t="shared" si="42"/>
        <v>#DIV/0!</v>
      </c>
      <c r="AX12" s="166" t="e">
        <f t="shared" si="42"/>
        <v>#DIV/0!</v>
      </c>
      <c r="AY12" s="167" t="e">
        <f t="shared" si="42"/>
        <v>#DIV/0!</v>
      </c>
      <c r="AZ12" s="165" t="e">
        <f t="shared" si="42"/>
        <v>#DIV/0!</v>
      </c>
      <c r="BA12" s="165" t="e">
        <f t="shared" si="42"/>
        <v>#DIV/0!</v>
      </c>
      <c r="BB12" s="165" t="e">
        <f t="shared" si="42"/>
        <v>#DIV/0!</v>
      </c>
      <c r="BC12" s="166" t="e">
        <f t="shared" ref="BC12:BL13" si="43">+AVERAGEIF($K$7:$K$124,$AR12,X$7:X$124)</f>
        <v>#DIV/0!</v>
      </c>
      <c r="BD12" s="167" t="e">
        <f t="shared" si="43"/>
        <v>#DIV/0!</v>
      </c>
      <c r="BE12" s="165" t="e">
        <f t="shared" si="43"/>
        <v>#DIV/0!</v>
      </c>
      <c r="BF12" s="165" t="e">
        <f t="shared" si="43"/>
        <v>#DIV/0!</v>
      </c>
      <c r="BG12" s="165" t="e">
        <f t="shared" si="43"/>
        <v>#DIV/0!</v>
      </c>
      <c r="BH12" s="165" t="e">
        <f t="shared" si="43"/>
        <v>#DIV/0!</v>
      </c>
      <c r="BI12" s="165" t="e">
        <f t="shared" si="43"/>
        <v>#DIV/0!</v>
      </c>
      <c r="BJ12" s="166" t="e">
        <f t="shared" si="43"/>
        <v>#DIV/0!</v>
      </c>
      <c r="BK12" s="167" t="e">
        <f t="shared" si="43"/>
        <v>#DIV/0!</v>
      </c>
      <c r="BL12" s="165" t="e">
        <f t="shared" si="43"/>
        <v>#DIV/0!</v>
      </c>
      <c r="BM12" s="167" t="e">
        <f t="shared" ref="BM12:BT13" si="44">+AVERAGEIF($K$7:$K$124,$AR12,AH$7:AH$124)</f>
        <v>#DIV/0!</v>
      </c>
      <c r="BN12" s="165" t="e">
        <f t="shared" si="44"/>
        <v>#DIV/0!</v>
      </c>
      <c r="BO12" s="165" t="e">
        <f t="shared" si="44"/>
        <v>#DIV/0!</v>
      </c>
      <c r="BP12" s="165" t="e">
        <f t="shared" si="44"/>
        <v>#DIV/0!</v>
      </c>
      <c r="BQ12" s="165" t="e">
        <f t="shared" si="44"/>
        <v>#DIV/0!</v>
      </c>
      <c r="BR12" s="165" t="e">
        <f t="shared" si="44"/>
        <v>#DIV/0!</v>
      </c>
      <c r="BS12" s="165" t="e">
        <f t="shared" si="44"/>
        <v>#DIV/0!</v>
      </c>
      <c r="BT12" s="166" t="e">
        <f t="shared" si="44"/>
        <v>#DIV/0!</v>
      </c>
      <c r="BU12" s="167" t="e">
        <f t="shared" si="11"/>
        <v>#DIV/0!</v>
      </c>
      <c r="BV12" s="165" t="e">
        <f t="shared" si="12"/>
        <v>#DIV/0!</v>
      </c>
      <c r="BW12" s="165" t="e">
        <f t="shared" si="13"/>
        <v>#DIV/0!</v>
      </c>
      <c r="BX12" s="165" t="e">
        <f t="shared" si="14"/>
        <v>#DIV/0!</v>
      </c>
      <c r="BY12" s="165" t="e">
        <f t="shared" si="15"/>
        <v>#DIV/0!</v>
      </c>
      <c r="BZ12" s="165" t="e">
        <f t="shared" si="16"/>
        <v>#DIV/0!</v>
      </c>
      <c r="CA12" s="170">
        <f t="shared" si="41"/>
        <v>0</v>
      </c>
      <c r="CB12" s="81"/>
      <c r="CC12" s="199" t="e">
        <f t="shared" ref="CC12:DD12" si="45">+AVERAGEIFS(N$7:N$124,$K$7:$K$124,$AR12,$M$7:$M$124,"M")</f>
        <v>#DIV/0!</v>
      </c>
      <c r="CD12" s="200" t="e">
        <f t="shared" si="45"/>
        <v>#DIV/0!</v>
      </c>
      <c r="CE12" s="200" t="e">
        <f t="shared" si="45"/>
        <v>#DIV/0!</v>
      </c>
      <c r="CF12" s="200" t="e">
        <f t="shared" si="45"/>
        <v>#DIV/0!</v>
      </c>
      <c r="CG12" s="200" t="e">
        <f t="shared" si="45"/>
        <v>#DIV/0!</v>
      </c>
      <c r="CH12" s="200" t="e">
        <f t="shared" si="45"/>
        <v>#DIV/0!</v>
      </c>
      <c r="CI12" s="201" t="e">
        <f t="shared" si="45"/>
        <v>#DIV/0!</v>
      </c>
      <c r="CJ12" s="200" t="e">
        <f t="shared" si="45"/>
        <v>#DIV/0!</v>
      </c>
      <c r="CK12" s="200" t="e">
        <f t="shared" si="45"/>
        <v>#DIV/0!</v>
      </c>
      <c r="CL12" s="200" t="e">
        <f t="shared" si="45"/>
        <v>#DIV/0!</v>
      </c>
      <c r="CM12" s="202" t="e">
        <f t="shared" si="45"/>
        <v>#DIV/0!</v>
      </c>
      <c r="CN12" s="200" t="e">
        <f t="shared" si="45"/>
        <v>#DIV/0!</v>
      </c>
      <c r="CO12" s="200" t="e">
        <f t="shared" si="45"/>
        <v>#DIV/0!</v>
      </c>
      <c r="CP12" s="200" t="e">
        <f t="shared" si="45"/>
        <v>#DIV/0!</v>
      </c>
      <c r="CQ12" s="200" t="e">
        <f t="shared" si="45"/>
        <v>#DIV/0!</v>
      </c>
      <c r="CR12" s="200" t="e">
        <f t="shared" si="45"/>
        <v>#DIV/0!</v>
      </c>
      <c r="CS12" s="200" t="e">
        <f t="shared" si="45"/>
        <v>#DIV/0!</v>
      </c>
      <c r="CT12" s="200" t="e">
        <f t="shared" si="45"/>
        <v>#DIV/0!</v>
      </c>
      <c r="CU12" s="201" t="e">
        <f t="shared" si="45"/>
        <v>#DIV/0!</v>
      </c>
      <c r="CV12" s="202" t="e">
        <f t="shared" si="45"/>
        <v>#DIV/0!</v>
      </c>
      <c r="CW12" s="200" t="e">
        <f t="shared" si="45"/>
        <v>#DIV/0!</v>
      </c>
      <c r="CX12" s="200" t="e">
        <f t="shared" si="45"/>
        <v>#DIV/0!</v>
      </c>
      <c r="CY12" s="200" t="e">
        <f t="shared" si="45"/>
        <v>#DIV/0!</v>
      </c>
      <c r="CZ12" s="200" t="e">
        <f t="shared" si="45"/>
        <v>#DIV/0!</v>
      </c>
      <c r="DA12" s="200" t="e">
        <f t="shared" si="45"/>
        <v>#DIV/0!</v>
      </c>
      <c r="DB12" s="200" t="e">
        <f t="shared" si="45"/>
        <v>#DIV/0!</v>
      </c>
      <c r="DC12" s="200" t="e">
        <f t="shared" si="45"/>
        <v>#DIV/0!</v>
      </c>
      <c r="DD12" s="203" t="e">
        <f t="shared" si="45"/>
        <v>#DIV/0!</v>
      </c>
      <c r="DE12" s="199" t="e">
        <f t="shared" si="17"/>
        <v>#DIV/0!</v>
      </c>
      <c r="DF12" s="200" t="e">
        <f t="shared" si="18"/>
        <v>#DIV/0!</v>
      </c>
      <c r="DG12" s="200" t="e">
        <f t="shared" si="19"/>
        <v>#DIV/0!</v>
      </c>
      <c r="DH12" s="200" t="e">
        <f t="shared" si="20"/>
        <v>#DIV/0!</v>
      </c>
      <c r="DI12" s="203" t="e">
        <f t="shared" si="21"/>
        <v>#DIV/0!</v>
      </c>
      <c r="DJ12" s="204" t="e">
        <f t="shared" si="22"/>
        <v>#DIV/0!</v>
      </c>
      <c r="DK12" s="205">
        <f t="shared" si="6"/>
        <v>0</v>
      </c>
      <c r="DL12" s="109"/>
      <c r="DM12" s="199" t="e">
        <f t="shared" ref="DM12:DV13" si="46">+AVERAGEIFS(N$7:N$124,$K$7:$K$124,$AR12,$M$7:$M$124,"H")</f>
        <v>#DIV/0!</v>
      </c>
      <c r="DN12" s="200" t="e">
        <f t="shared" si="46"/>
        <v>#DIV/0!</v>
      </c>
      <c r="DO12" s="200" t="e">
        <f t="shared" si="46"/>
        <v>#DIV/0!</v>
      </c>
      <c r="DP12" s="200" t="e">
        <f t="shared" si="46"/>
        <v>#DIV/0!</v>
      </c>
      <c r="DQ12" s="200" t="e">
        <f t="shared" si="46"/>
        <v>#DIV/0!</v>
      </c>
      <c r="DR12" s="200" t="e">
        <f t="shared" si="46"/>
        <v>#DIV/0!</v>
      </c>
      <c r="DS12" s="201" t="e">
        <f t="shared" si="46"/>
        <v>#DIV/0!</v>
      </c>
      <c r="DT12" s="200" t="e">
        <f t="shared" si="46"/>
        <v>#DIV/0!</v>
      </c>
      <c r="DU12" s="200" t="e">
        <f t="shared" si="46"/>
        <v>#DIV/0!</v>
      </c>
      <c r="DV12" s="200" t="e">
        <f t="shared" si="46"/>
        <v>#DIV/0!</v>
      </c>
      <c r="DW12" s="202" t="e">
        <f t="shared" ref="DW12:EF13" si="47">+AVERAGEIFS(X$7:X$124,$K$7:$K$124,$AR12,$M$7:$M$124,"H")</f>
        <v>#DIV/0!</v>
      </c>
      <c r="DX12" s="200" t="e">
        <f t="shared" si="47"/>
        <v>#DIV/0!</v>
      </c>
      <c r="DY12" s="200" t="e">
        <f t="shared" si="47"/>
        <v>#DIV/0!</v>
      </c>
      <c r="DZ12" s="200" t="e">
        <f t="shared" si="47"/>
        <v>#DIV/0!</v>
      </c>
      <c r="EA12" s="200" t="e">
        <f t="shared" si="47"/>
        <v>#DIV/0!</v>
      </c>
      <c r="EB12" s="200" t="e">
        <f t="shared" si="47"/>
        <v>#DIV/0!</v>
      </c>
      <c r="EC12" s="200" t="e">
        <f t="shared" si="47"/>
        <v>#DIV/0!</v>
      </c>
      <c r="ED12" s="200" t="e">
        <f t="shared" si="47"/>
        <v>#DIV/0!</v>
      </c>
      <c r="EE12" s="201" t="e">
        <f t="shared" si="47"/>
        <v>#DIV/0!</v>
      </c>
      <c r="EF12" s="202" t="e">
        <f t="shared" si="47"/>
        <v>#DIV/0!</v>
      </c>
      <c r="EG12" s="200" t="e">
        <f t="shared" ref="EG12:EN13" si="48">+AVERAGEIFS(AH$7:AH$124,$K$7:$K$124,$AR12,$M$7:$M$124,"H")</f>
        <v>#DIV/0!</v>
      </c>
      <c r="EH12" s="200" t="e">
        <f t="shared" si="48"/>
        <v>#DIV/0!</v>
      </c>
      <c r="EI12" s="200" t="e">
        <f t="shared" si="48"/>
        <v>#DIV/0!</v>
      </c>
      <c r="EJ12" s="200" t="e">
        <f t="shared" si="48"/>
        <v>#DIV/0!</v>
      </c>
      <c r="EK12" s="200" t="e">
        <f t="shared" si="48"/>
        <v>#DIV/0!</v>
      </c>
      <c r="EL12" s="200" t="e">
        <f t="shared" si="48"/>
        <v>#DIV/0!</v>
      </c>
      <c r="EM12" s="200" t="e">
        <f t="shared" si="48"/>
        <v>#DIV/0!</v>
      </c>
      <c r="EN12" s="203" t="e">
        <f t="shared" si="48"/>
        <v>#DIV/0!</v>
      </c>
      <c r="EO12" s="199" t="e">
        <f t="shared" si="23"/>
        <v>#DIV/0!</v>
      </c>
      <c r="EP12" s="200" t="e">
        <f t="shared" si="24"/>
        <v>#DIV/0!</v>
      </c>
      <c r="EQ12" s="200" t="e">
        <f t="shared" si="25"/>
        <v>#DIV/0!</v>
      </c>
      <c r="ER12" s="200" t="e">
        <f t="shared" si="26"/>
        <v>#DIV/0!</v>
      </c>
      <c r="ES12" s="203" t="e">
        <f t="shared" si="27"/>
        <v>#DIV/0!</v>
      </c>
      <c r="ET12" s="204" t="e">
        <f t="shared" si="28"/>
        <v>#DIV/0!</v>
      </c>
      <c r="EU12" s="205">
        <f t="shared" si="10"/>
        <v>0</v>
      </c>
      <c r="EV12" s="80"/>
      <c r="EW12" s="215" t="e">
        <f t="shared" si="29"/>
        <v>#DIV/0!</v>
      </c>
      <c r="EX12" s="216" t="e">
        <f t="shared" si="30"/>
        <v>#DIV/0!</v>
      </c>
      <c r="EY12" s="217" t="e">
        <f t="shared" si="31"/>
        <v>#DIV/0!</v>
      </c>
      <c r="EZ12" s="217" t="e">
        <f t="shared" si="32"/>
        <v>#DIV/0!</v>
      </c>
      <c r="FA12" s="218" t="e">
        <f t="shared" si="33"/>
        <v>#DIV/0!</v>
      </c>
      <c r="FB12" s="217" t="e">
        <f t="shared" si="34"/>
        <v>#DIV/0!</v>
      </c>
      <c r="FC12" s="218" t="e">
        <f t="shared" si="35"/>
        <v>#DIV/0!</v>
      </c>
      <c r="FD12" s="219" t="e">
        <f t="shared" si="36"/>
        <v>#DIV/0!</v>
      </c>
      <c r="FE12" s="217" t="e">
        <f t="shared" si="37"/>
        <v>#DIV/0!</v>
      </c>
      <c r="FF12" s="219" t="e">
        <f t="shared" si="38"/>
        <v>#DIV/0!</v>
      </c>
      <c r="FG12" s="217" t="e">
        <f t="shared" si="39"/>
        <v>#DIV/0!</v>
      </c>
      <c r="FH12" s="220" t="e">
        <f t="shared" si="40"/>
        <v>#DIV/0!</v>
      </c>
      <c r="FI12" s="27"/>
    </row>
    <row r="13" spans="2:165" s="1" customFormat="1" ht="30" customHeight="1" x14ac:dyDescent="0.3">
      <c r="B13" s="149">
        <v>10</v>
      </c>
      <c r="C13" s="365">
        <v>44105</v>
      </c>
      <c r="D13" s="367" t="s">
        <v>267</v>
      </c>
      <c r="E13" s="365"/>
      <c r="F13" s="150" t="s">
        <v>142</v>
      </c>
      <c r="G13" s="150" t="s">
        <v>35</v>
      </c>
      <c r="H13" s="160" t="s">
        <v>16</v>
      </c>
      <c r="I13" s="137" t="s">
        <v>109</v>
      </c>
      <c r="J13" s="121" t="s">
        <v>152</v>
      </c>
      <c r="K13" s="151"/>
      <c r="L13" s="152"/>
      <c r="M13" s="151"/>
      <c r="N13" s="153">
        <v>3</v>
      </c>
      <c r="O13" s="154">
        <v>2</v>
      </c>
      <c r="P13" s="154">
        <v>2</v>
      </c>
      <c r="Q13" s="155" t="s">
        <v>35</v>
      </c>
      <c r="R13" s="155" t="s">
        <v>34</v>
      </c>
      <c r="S13" s="156" t="s">
        <v>34</v>
      </c>
      <c r="T13" s="153">
        <v>5</v>
      </c>
      <c r="U13" s="155" t="s">
        <v>35</v>
      </c>
      <c r="V13" s="154">
        <v>3</v>
      </c>
      <c r="W13" s="154">
        <v>4</v>
      </c>
      <c r="X13" s="157">
        <v>4</v>
      </c>
      <c r="Y13" s="153">
        <v>2</v>
      </c>
      <c r="Z13" s="154">
        <v>1</v>
      </c>
      <c r="AA13" s="154">
        <v>1</v>
      </c>
      <c r="AB13" s="155" t="s">
        <v>34</v>
      </c>
      <c r="AC13" s="154">
        <v>5</v>
      </c>
      <c r="AD13" s="154">
        <v>5</v>
      </c>
      <c r="AE13" s="157">
        <v>4</v>
      </c>
      <c r="AF13" s="153">
        <v>2</v>
      </c>
      <c r="AG13" s="157">
        <v>5</v>
      </c>
      <c r="AH13" s="153">
        <v>1</v>
      </c>
      <c r="AI13" s="154">
        <v>1</v>
      </c>
      <c r="AJ13" s="154">
        <v>1</v>
      </c>
      <c r="AK13" s="155" t="s">
        <v>35</v>
      </c>
      <c r="AL13" s="155" t="s">
        <v>35</v>
      </c>
      <c r="AM13" s="155" t="s">
        <v>35</v>
      </c>
      <c r="AN13" s="154">
        <v>1</v>
      </c>
      <c r="AO13" s="156" t="s">
        <v>34</v>
      </c>
      <c r="AP13" s="81"/>
      <c r="AQ13" s="106"/>
      <c r="AR13" s="321" t="s">
        <v>54</v>
      </c>
      <c r="AS13" s="165" t="e">
        <f t="shared" si="42"/>
        <v>#DIV/0!</v>
      </c>
      <c r="AT13" s="165" t="e">
        <f t="shared" si="42"/>
        <v>#DIV/0!</v>
      </c>
      <c r="AU13" s="165" t="e">
        <f t="shared" si="42"/>
        <v>#DIV/0!</v>
      </c>
      <c r="AV13" s="165" t="e">
        <f t="shared" si="42"/>
        <v>#DIV/0!</v>
      </c>
      <c r="AW13" s="165" t="e">
        <f t="shared" si="42"/>
        <v>#DIV/0!</v>
      </c>
      <c r="AX13" s="166" t="e">
        <f t="shared" si="42"/>
        <v>#DIV/0!</v>
      </c>
      <c r="AY13" s="167" t="e">
        <f t="shared" si="42"/>
        <v>#DIV/0!</v>
      </c>
      <c r="AZ13" s="165" t="e">
        <f t="shared" si="42"/>
        <v>#DIV/0!</v>
      </c>
      <c r="BA13" s="165" t="e">
        <f t="shared" si="42"/>
        <v>#DIV/0!</v>
      </c>
      <c r="BB13" s="165" t="e">
        <f t="shared" si="42"/>
        <v>#DIV/0!</v>
      </c>
      <c r="BC13" s="166" t="e">
        <f t="shared" si="43"/>
        <v>#DIV/0!</v>
      </c>
      <c r="BD13" s="167" t="e">
        <f t="shared" si="43"/>
        <v>#DIV/0!</v>
      </c>
      <c r="BE13" s="165" t="e">
        <f t="shared" si="43"/>
        <v>#DIV/0!</v>
      </c>
      <c r="BF13" s="165" t="e">
        <f t="shared" si="43"/>
        <v>#DIV/0!</v>
      </c>
      <c r="BG13" s="165" t="e">
        <f t="shared" si="43"/>
        <v>#DIV/0!</v>
      </c>
      <c r="BH13" s="165" t="e">
        <f t="shared" si="43"/>
        <v>#DIV/0!</v>
      </c>
      <c r="BI13" s="165" t="e">
        <f t="shared" si="43"/>
        <v>#DIV/0!</v>
      </c>
      <c r="BJ13" s="166" t="e">
        <f t="shared" si="43"/>
        <v>#DIV/0!</v>
      </c>
      <c r="BK13" s="167" t="e">
        <f t="shared" si="43"/>
        <v>#DIV/0!</v>
      </c>
      <c r="BL13" s="165" t="e">
        <f t="shared" si="43"/>
        <v>#DIV/0!</v>
      </c>
      <c r="BM13" s="167" t="e">
        <f t="shared" si="44"/>
        <v>#DIV/0!</v>
      </c>
      <c r="BN13" s="165" t="e">
        <f t="shared" si="44"/>
        <v>#DIV/0!</v>
      </c>
      <c r="BO13" s="165" t="e">
        <f t="shared" si="44"/>
        <v>#DIV/0!</v>
      </c>
      <c r="BP13" s="165" t="e">
        <f t="shared" si="44"/>
        <v>#DIV/0!</v>
      </c>
      <c r="BQ13" s="165" t="e">
        <f t="shared" si="44"/>
        <v>#DIV/0!</v>
      </c>
      <c r="BR13" s="165" t="e">
        <f t="shared" si="44"/>
        <v>#DIV/0!</v>
      </c>
      <c r="BS13" s="165" t="e">
        <f t="shared" si="44"/>
        <v>#DIV/0!</v>
      </c>
      <c r="BT13" s="166" t="e">
        <f t="shared" si="44"/>
        <v>#DIV/0!</v>
      </c>
      <c r="BU13" s="167" t="e">
        <f t="shared" si="11"/>
        <v>#DIV/0!</v>
      </c>
      <c r="BV13" s="165" t="e">
        <f t="shared" si="12"/>
        <v>#DIV/0!</v>
      </c>
      <c r="BW13" s="165" t="e">
        <f t="shared" si="13"/>
        <v>#DIV/0!</v>
      </c>
      <c r="BX13" s="165" t="e">
        <f t="shared" si="14"/>
        <v>#DIV/0!</v>
      </c>
      <c r="BY13" s="165" t="e">
        <f t="shared" si="15"/>
        <v>#DIV/0!</v>
      </c>
      <c r="BZ13" s="165" t="e">
        <f t="shared" si="16"/>
        <v>#DIV/0!</v>
      </c>
      <c r="CA13" s="170">
        <f t="shared" si="41"/>
        <v>0</v>
      </c>
      <c r="CB13" s="81"/>
      <c r="CC13" s="199"/>
      <c r="CD13" s="200"/>
      <c r="CE13" s="200"/>
      <c r="CF13" s="200"/>
      <c r="CG13" s="200"/>
      <c r="CH13" s="200"/>
      <c r="CI13" s="201"/>
      <c r="CJ13" s="200"/>
      <c r="CK13" s="200"/>
      <c r="CL13" s="200"/>
      <c r="CM13" s="202"/>
      <c r="CN13" s="200"/>
      <c r="CO13" s="200"/>
      <c r="CP13" s="200"/>
      <c r="CQ13" s="200"/>
      <c r="CR13" s="200"/>
      <c r="CS13" s="200"/>
      <c r="CT13" s="200"/>
      <c r="CU13" s="201"/>
      <c r="CV13" s="202"/>
      <c r="CW13" s="200"/>
      <c r="CX13" s="200"/>
      <c r="CY13" s="200"/>
      <c r="CZ13" s="200"/>
      <c r="DA13" s="200"/>
      <c r="DB13" s="200"/>
      <c r="DC13" s="200"/>
      <c r="DD13" s="203"/>
      <c r="DE13" s="199"/>
      <c r="DF13" s="200"/>
      <c r="DG13" s="200"/>
      <c r="DH13" s="200"/>
      <c r="DI13" s="203"/>
      <c r="DJ13" s="204"/>
      <c r="DK13" s="205">
        <f t="shared" si="6"/>
        <v>0</v>
      </c>
      <c r="DL13" s="109"/>
      <c r="DM13" s="199" t="e">
        <f t="shared" si="46"/>
        <v>#DIV/0!</v>
      </c>
      <c r="DN13" s="200" t="e">
        <f t="shared" si="46"/>
        <v>#DIV/0!</v>
      </c>
      <c r="DO13" s="200" t="e">
        <f t="shared" si="46"/>
        <v>#DIV/0!</v>
      </c>
      <c r="DP13" s="200" t="e">
        <f t="shared" si="46"/>
        <v>#DIV/0!</v>
      </c>
      <c r="DQ13" s="200" t="e">
        <f t="shared" si="46"/>
        <v>#DIV/0!</v>
      </c>
      <c r="DR13" s="200" t="e">
        <f t="shared" si="46"/>
        <v>#DIV/0!</v>
      </c>
      <c r="DS13" s="201" t="e">
        <f t="shared" si="46"/>
        <v>#DIV/0!</v>
      </c>
      <c r="DT13" s="200" t="e">
        <f t="shared" si="46"/>
        <v>#DIV/0!</v>
      </c>
      <c r="DU13" s="200" t="e">
        <f t="shared" si="46"/>
        <v>#DIV/0!</v>
      </c>
      <c r="DV13" s="200" t="e">
        <f t="shared" si="46"/>
        <v>#DIV/0!</v>
      </c>
      <c r="DW13" s="202" t="e">
        <f t="shared" si="47"/>
        <v>#DIV/0!</v>
      </c>
      <c r="DX13" s="200" t="e">
        <f t="shared" si="47"/>
        <v>#DIV/0!</v>
      </c>
      <c r="DY13" s="200" t="e">
        <f t="shared" si="47"/>
        <v>#DIV/0!</v>
      </c>
      <c r="DZ13" s="200" t="e">
        <f t="shared" si="47"/>
        <v>#DIV/0!</v>
      </c>
      <c r="EA13" s="200" t="e">
        <f t="shared" si="47"/>
        <v>#DIV/0!</v>
      </c>
      <c r="EB13" s="200" t="e">
        <f t="shared" si="47"/>
        <v>#DIV/0!</v>
      </c>
      <c r="EC13" s="200" t="e">
        <f t="shared" si="47"/>
        <v>#DIV/0!</v>
      </c>
      <c r="ED13" s="200" t="e">
        <f t="shared" si="47"/>
        <v>#DIV/0!</v>
      </c>
      <c r="EE13" s="201" t="e">
        <f t="shared" si="47"/>
        <v>#DIV/0!</v>
      </c>
      <c r="EF13" s="202" t="e">
        <f t="shared" si="47"/>
        <v>#DIV/0!</v>
      </c>
      <c r="EG13" s="200" t="e">
        <f t="shared" si="48"/>
        <v>#DIV/0!</v>
      </c>
      <c r="EH13" s="200" t="e">
        <f t="shared" si="48"/>
        <v>#DIV/0!</v>
      </c>
      <c r="EI13" s="200" t="e">
        <f t="shared" si="48"/>
        <v>#DIV/0!</v>
      </c>
      <c r="EJ13" s="200" t="e">
        <f t="shared" si="48"/>
        <v>#DIV/0!</v>
      </c>
      <c r="EK13" s="200" t="e">
        <f t="shared" si="48"/>
        <v>#DIV/0!</v>
      </c>
      <c r="EL13" s="200" t="e">
        <f t="shared" si="48"/>
        <v>#DIV/0!</v>
      </c>
      <c r="EM13" s="200" t="e">
        <f t="shared" si="48"/>
        <v>#DIV/0!</v>
      </c>
      <c r="EN13" s="203" t="e">
        <f t="shared" si="48"/>
        <v>#DIV/0!</v>
      </c>
      <c r="EO13" s="199" t="e">
        <f t="shared" si="23"/>
        <v>#DIV/0!</v>
      </c>
      <c r="EP13" s="200" t="e">
        <f t="shared" si="24"/>
        <v>#DIV/0!</v>
      </c>
      <c r="EQ13" s="200" t="e">
        <f t="shared" si="25"/>
        <v>#DIV/0!</v>
      </c>
      <c r="ER13" s="200" t="e">
        <f t="shared" si="26"/>
        <v>#DIV/0!</v>
      </c>
      <c r="ES13" s="203" t="e">
        <f t="shared" si="27"/>
        <v>#DIV/0!</v>
      </c>
      <c r="ET13" s="204" t="e">
        <f t="shared" si="28"/>
        <v>#DIV/0!</v>
      </c>
      <c r="EU13" s="205">
        <f t="shared" si="10"/>
        <v>0</v>
      </c>
      <c r="EV13" s="80"/>
      <c r="EW13" s="215"/>
      <c r="EX13" s="216" t="e">
        <f t="shared" si="30"/>
        <v>#DIV/0!</v>
      </c>
      <c r="EY13" s="217"/>
      <c r="EZ13" s="217" t="e">
        <f t="shared" si="32"/>
        <v>#DIV/0!</v>
      </c>
      <c r="FA13" s="218"/>
      <c r="FB13" s="217" t="e">
        <f t="shared" si="34"/>
        <v>#DIV/0!</v>
      </c>
      <c r="FC13" s="218"/>
      <c r="FD13" s="219" t="e">
        <f t="shared" si="36"/>
        <v>#DIV/0!</v>
      </c>
      <c r="FE13" s="217"/>
      <c r="FF13" s="219" t="e">
        <f t="shared" si="38"/>
        <v>#DIV/0!</v>
      </c>
      <c r="FG13" s="217"/>
      <c r="FH13" s="220" t="e">
        <f t="shared" si="40"/>
        <v>#DIV/0!</v>
      </c>
      <c r="FI13" s="27"/>
    </row>
    <row r="14" spans="2:165" s="1" customFormat="1" ht="30" customHeight="1" x14ac:dyDescent="0.3">
      <c r="B14" s="149">
        <v>11</v>
      </c>
      <c r="C14" s="365">
        <v>44105</v>
      </c>
      <c r="D14" s="367" t="s">
        <v>267</v>
      </c>
      <c r="E14" s="365"/>
      <c r="F14" s="150" t="s">
        <v>142</v>
      </c>
      <c r="G14" s="150" t="s">
        <v>35</v>
      </c>
      <c r="H14" s="160" t="s">
        <v>16</v>
      </c>
      <c r="I14" s="137" t="s">
        <v>109</v>
      </c>
      <c r="J14" s="121" t="s">
        <v>152</v>
      </c>
      <c r="K14" s="151"/>
      <c r="L14" s="152"/>
      <c r="M14" s="151"/>
      <c r="N14" s="153">
        <v>1</v>
      </c>
      <c r="O14" s="154">
        <v>2</v>
      </c>
      <c r="P14" s="154">
        <v>2</v>
      </c>
      <c r="Q14" s="155" t="s">
        <v>35</v>
      </c>
      <c r="R14" s="155" t="s">
        <v>34</v>
      </c>
      <c r="S14" s="156" t="s">
        <v>34</v>
      </c>
      <c r="T14" s="153">
        <v>4</v>
      </c>
      <c r="U14" s="155" t="s">
        <v>34</v>
      </c>
      <c r="V14" s="154">
        <v>1</v>
      </c>
      <c r="W14" s="154">
        <v>1</v>
      </c>
      <c r="X14" s="157">
        <v>1</v>
      </c>
      <c r="Y14" s="153">
        <v>2</v>
      </c>
      <c r="Z14" s="154">
        <v>3</v>
      </c>
      <c r="AA14" s="154">
        <v>3</v>
      </c>
      <c r="AB14" s="155" t="s">
        <v>34</v>
      </c>
      <c r="AC14" s="154">
        <v>1</v>
      </c>
      <c r="AD14" s="154">
        <v>1</v>
      </c>
      <c r="AE14" s="157">
        <v>1</v>
      </c>
      <c r="AF14" s="153">
        <v>4</v>
      </c>
      <c r="AG14" s="157">
        <v>3</v>
      </c>
      <c r="AH14" s="153">
        <v>3</v>
      </c>
      <c r="AI14" s="154">
        <v>2</v>
      </c>
      <c r="AJ14" s="154">
        <v>1</v>
      </c>
      <c r="AK14" s="155" t="s">
        <v>34</v>
      </c>
      <c r="AL14" s="155" t="s">
        <v>34</v>
      </c>
      <c r="AM14" s="155" t="s">
        <v>34</v>
      </c>
      <c r="AN14" s="154">
        <v>2</v>
      </c>
      <c r="AO14" s="156" t="s">
        <v>34</v>
      </c>
      <c r="AP14" s="81"/>
      <c r="AQ14" s="106"/>
      <c r="AR14" s="321" t="s">
        <v>56</v>
      </c>
      <c r="AS14" s="165" t="e">
        <f t="shared" ref="AS14:BB17" si="49">+AVERAGEIF($K$7:$K$124,$AR14,N$7:N$124)</f>
        <v>#DIV/0!</v>
      </c>
      <c r="AT14" s="165" t="e">
        <f t="shared" si="49"/>
        <v>#DIV/0!</v>
      </c>
      <c r="AU14" s="165" t="e">
        <f t="shared" si="49"/>
        <v>#DIV/0!</v>
      </c>
      <c r="AV14" s="165" t="e">
        <f t="shared" si="49"/>
        <v>#DIV/0!</v>
      </c>
      <c r="AW14" s="165" t="e">
        <f t="shared" si="49"/>
        <v>#DIV/0!</v>
      </c>
      <c r="AX14" s="166" t="e">
        <f t="shared" si="49"/>
        <v>#DIV/0!</v>
      </c>
      <c r="AY14" s="167" t="e">
        <f t="shared" si="49"/>
        <v>#DIV/0!</v>
      </c>
      <c r="AZ14" s="165" t="e">
        <f t="shared" si="49"/>
        <v>#DIV/0!</v>
      </c>
      <c r="BA14" s="165" t="e">
        <f t="shared" si="49"/>
        <v>#DIV/0!</v>
      </c>
      <c r="BB14" s="165" t="e">
        <f t="shared" si="49"/>
        <v>#DIV/0!</v>
      </c>
      <c r="BC14" s="166" t="e">
        <f t="shared" ref="BC14:BL17" si="50">+AVERAGEIF($K$7:$K$124,$AR14,X$7:X$124)</f>
        <v>#DIV/0!</v>
      </c>
      <c r="BD14" s="167" t="e">
        <f t="shared" si="50"/>
        <v>#DIV/0!</v>
      </c>
      <c r="BE14" s="165" t="e">
        <f t="shared" si="50"/>
        <v>#DIV/0!</v>
      </c>
      <c r="BF14" s="165" t="e">
        <f t="shared" si="50"/>
        <v>#DIV/0!</v>
      </c>
      <c r="BG14" s="165" t="e">
        <f t="shared" si="50"/>
        <v>#DIV/0!</v>
      </c>
      <c r="BH14" s="165" t="e">
        <f t="shared" si="50"/>
        <v>#DIV/0!</v>
      </c>
      <c r="BI14" s="165" t="e">
        <f t="shared" si="50"/>
        <v>#DIV/0!</v>
      </c>
      <c r="BJ14" s="166" t="e">
        <f t="shared" si="50"/>
        <v>#DIV/0!</v>
      </c>
      <c r="BK14" s="167" t="e">
        <f t="shared" si="50"/>
        <v>#DIV/0!</v>
      </c>
      <c r="BL14" s="165" t="e">
        <f t="shared" si="50"/>
        <v>#DIV/0!</v>
      </c>
      <c r="BM14" s="167" t="e">
        <f t="shared" ref="BM14:BQ17" si="51">+AVERAGEIF($K$7:$K$124,$AR14,AH$7:AH$124)</f>
        <v>#DIV/0!</v>
      </c>
      <c r="BN14" s="165" t="e">
        <f t="shared" si="51"/>
        <v>#DIV/0!</v>
      </c>
      <c r="BO14" s="165" t="e">
        <f t="shared" si="51"/>
        <v>#DIV/0!</v>
      </c>
      <c r="BP14" s="165" t="e">
        <f t="shared" si="51"/>
        <v>#DIV/0!</v>
      </c>
      <c r="BQ14" s="165" t="e">
        <f t="shared" si="51"/>
        <v>#DIV/0!</v>
      </c>
      <c r="BR14" s="165"/>
      <c r="BS14" s="165" t="e">
        <f t="shared" ref="BS14:BT17" si="52">+AVERAGEIF($K$7:$K$124,$AR14,AN$7:AN$124)</f>
        <v>#DIV/0!</v>
      </c>
      <c r="BT14" s="166" t="e">
        <f t="shared" si="52"/>
        <v>#DIV/0!</v>
      </c>
      <c r="BU14" s="167" t="e">
        <f t="shared" si="11"/>
        <v>#DIV/0!</v>
      </c>
      <c r="BV14" s="165" t="e">
        <f t="shared" si="12"/>
        <v>#DIV/0!</v>
      </c>
      <c r="BW14" s="165" t="e">
        <f t="shared" si="13"/>
        <v>#DIV/0!</v>
      </c>
      <c r="BX14" s="165" t="e">
        <f t="shared" si="14"/>
        <v>#DIV/0!</v>
      </c>
      <c r="BY14" s="165" t="e">
        <f t="shared" si="15"/>
        <v>#DIV/0!</v>
      </c>
      <c r="BZ14" s="165" t="e">
        <f t="shared" si="16"/>
        <v>#DIV/0!</v>
      </c>
      <c r="CA14" s="170">
        <f t="shared" si="41"/>
        <v>0</v>
      </c>
      <c r="CB14" s="81"/>
      <c r="CC14" s="199" t="e">
        <f t="shared" ref="CC14:CL17" si="53">+AVERAGEIFS(N$7:N$124,$K$7:$K$124,$AR14,$M$7:$M$124,"M")</f>
        <v>#DIV/0!</v>
      </c>
      <c r="CD14" s="200" t="e">
        <f t="shared" si="53"/>
        <v>#DIV/0!</v>
      </c>
      <c r="CE14" s="200" t="e">
        <f t="shared" si="53"/>
        <v>#DIV/0!</v>
      </c>
      <c r="CF14" s="200" t="e">
        <f t="shared" si="53"/>
        <v>#DIV/0!</v>
      </c>
      <c r="CG14" s="200" t="e">
        <f t="shared" si="53"/>
        <v>#DIV/0!</v>
      </c>
      <c r="CH14" s="200" t="e">
        <f t="shared" si="53"/>
        <v>#DIV/0!</v>
      </c>
      <c r="CI14" s="201" t="e">
        <f t="shared" si="53"/>
        <v>#DIV/0!</v>
      </c>
      <c r="CJ14" s="200" t="e">
        <f t="shared" si="53"/>
        <v>#DIV/0!</v>
      </c>
      <c r="CK14" s="200" t="e">
        <f t="shared" si="53"/>
        <v>#DIV/0!</v>
      </c>
      <c r="CL14" s="200" t="e">
        <f t="shared" si="53"/>
        <v>#DIV/0!</v>
      </c>
      <c r="CM14" s="202" t="e">
        <f t="shared" ref="CM14:CV17" si="54">+AVERAGEIFS(X$7:X$124,$K$7:$K$124,$AR14,$M$7:$M$124,"M")</f>
        <v>#DIV/0!</v>
      </c>
      <c r="CN14" s="200" t="e">
        <f t="shared" si="54"/>
        <v>#DIV/0!</v>
      </c>
      <c r="CO14" s="200" t="e">
        <f t="shared" si="54"/>
        <v>#DIV/0!</v>
      </c>
      <c r="CP14" s="200" t="e">
        <f t="shared" si="54"/>
        <v>#DIV/0!</v>
      </c>
      <c r="CQ14" s="200" t="e">
        <f t="shared" si="54"/>
        <v>#DIV/0!</v>
      </c>
      <c r="CR14" s="200" t="e">
        <f t="shared" si="54"/>
        <v>#DIV/0!</v>
      </c>
      <c r="CS14" s="200" t="e">
        <f t="shared" si="54"/>
        <v>#DIV/0!</v>
      </c>
      <c r="CT14" s="200" t="e">
        <f t="shared" si="54"/>
        <v>#DIV/0!</v>
      </c>
      <c r="CU14" s="201" t="e">
        <f t="shared" si="54"/>
        <v>#DIV/0!</v>
      </c>
      <c r="CV14" s="202" t="e">
        <f t="shared" si="54"/>
        <v>#DIV/0!</v>
      </c>
      <c r="CW14" s="200" t="e">
        <f t="shared" ref="CW14:DA17" si="55">+AVERAGEIFS(AH$7:AH$124,$K$7:$K$124,$AR14,$M$7:$M$124,"M")</f>
        <v>#DIV/0!</v>
      </c>
      <c r="CX14" s="200" t="e">
        <f t="shared" si="55"/>
        <v>#DIV/0!</v>
      </c>
      <c r="CY14" s="200" t="e">
        <f t="shared" si="55"/>
        <v>#DIV/0!</v>
      </c>
      <c r="CZ14" s="200" t="e">
        <f t="shared" si="55"/>
        <v>#DIV/0!</v>
      </c>
      <c r="DA14" s="200" t="e">
        <f t="shared" si="55"/>
        <v>#DIV/0!</v>
      </c>
      <c r="DB14" s="200"/>
      <c r="DC14" s="200" t="e">
        <f t="shared" ref="DC14:DD17" si="56">+AVERAGEIFS(AN$7:AN$124,$K$7:$K$124,$AR14,$M$7:$M$124,"M")</f>
        <v>#DIV/0!</v>
      </c>
      <c r="DD14" s="203" t="e">
        <f t="shared" si="56"/>
        <v>#DIV/0!</v>
      </c>
      <c r="DE14" s="199" t="e">
        <f t="shared" si="17"/>
        <v>#DIV/0!</v>
      </c>
      <c r="DF14" s="200" t="e">
        <f t="shared" si="18"/>
        <v>#DIV/0!</v>
      </c>
      <c r="DG14" s="200" t="e">
        <f t="shared" si="19"/>
        <v>#DIV/0!</v>
      </c>
      <c r="DH14" s="200" t="e">
        <f t="shared" si="20"/>
        <v>#DIV/0!</v>
      </c>
      <c r="DI14" s="203" t="e">
        <f t="shared" si="21"/>
        <v>#DIV/0!</v>
      </c>
      <c r="DJ14" s="204" t="e">
        <f t="shared" si="22"/>
        <v>#DIV/0!</v>
      </c>
      <c r="DK14" s="205">
        <f t="shared" si="6"/>
        <v>0</v>
      </c>
      <c r="DL14" s="109"/>
      <c r="DM14" s="199"/>
      <c r="DN14" s="200"/>
      <c r="DO14" s="200"/>
      <c r="DP14" s="200"/>
      <c r="DQ14" s="200"/>
      <c r="DR14" s="200"/>
      <c r="DS14" s="201"/>
      <c r="DT14" s="200"/>
      <c r="DU14" s="200"/>
      <c r="DV14" s="200"/>
      <c r="DW14" s="202"/>
      <c r="DX14" s="200"/>
      <c r="DY14" s="200"/>
      <c r="DZ14" s="200"/>
      <c r="EA14" s="200"/>
      <c r="EB14" s="200"/>
      <c r="EC14" s="200"/>
      <c r="ED14" s="200"/>
      <c r="EE14" s="201"/>
      <c r="EF14" s="202"/>
      <c r="EG14" s="200"/>
      <c r="EH14" s="200"/>
      <c r="EI14" s="200"/>
      <c r="EJ14" s="200"/>
      <c r="EK14" s="200"/>
      <c r="EL14" s="200"/>
      <c r="EM14" s="200"/>
      <c r="EN14" s="203"/>
      <c r="EO14" s="199"/>
      <c r="EP14" s="200"/>
      <c r="EQ14" s="200"/>
      <c r="ER14" s="200"/>
      <c r="ES14" s="203"/>
      <c r="ET14" s="204"/>
      <c r="EU14" s="205">
        <f t="shared" si="10"/>
        <v>0</v>
      </c>
      <c r="EV14" s="80"/>
      <c r="EW14" s="215" t="e">
        <f t="shared" si="29"/>
        <v>#DIV/0!</v>
      </c>
      <c r="EX14" s="216"/>
      <c r="EY14" s="217" t="e">
        <f t="shared" si="31"/>
        <v>#DIV/0!</v>
      </c>
      <c r="EZ14" s="217"/>
      <c r="FA14" s="218" t="e">
        <f t="shared" si="33"/>
        <v>#DIV/0!</v>
      </c>
      <c r="FB14" s="217"/>
      <c r="FC14" s="218" t="e">
        <f t="shared" si="35"/>
        <v>#DIV/0!</v>
      </c>
      <c r="FD14" s="219"/>
      <c r="FE14" s="217" t="e">
        <f t="shared" si="37"/>
        <v>#DIV/0!</v>
      </c>
      <c r="FF14" s="219"/>
      <c r="FG14" s="217" t="e">
        <f t="shared" si="39"/>
        <v>#DIV/0!</v>
      </c>
      <c r="FH14" s="220"/>
      <c r="FI14" s="27"/>
    </row>
    <row r="15" spans="2:165" s="1" customFormat="1" ht="30" customHeight="1" x14ac:dyDescent="0.3">
      <c r="B15" s="149">
        <v>12</v>
      </c>
      <c r="C15" s="365">
        <v>44105</v>
      </c>
      <c r="D15" s="367" t="s">
        <v>267</v>
      </c>
      <c r="E15" s="365"/>
      <c r="F15" s="150" t="s">
        <v>142</v>
      </c>
      <c r="G15" s="150" t="s">
        <v>35</v>
      </c>
      <c r="H15" s="160" t="s">
        <v>16</v>
      </c>
      <c r="I15" s="137" t="s">
        <v>109</v>
      </c>
      <c r="J15" s="121" t="s">
        <v>152</v>
      </c>
      <c r="K15" s="151"/>
      <c r="L15" s="152"/>
      <c r="M15" s="151"/>
      <c r="N15" s="153">
        <v>5</v>
      </c>
      <c r="O15" s="154">
        <v>5</v>
      </c>
      <c r="P15" s="154">
        <v>5</v>
      </c>
      <c r="Q15" s="155" t="s">
        <v>35</v>
      </c>
      <c r="R15" s="155" t="s">
        <v>35</v>
      </c>
      <c r="S15" s="156" t="s">
        <v>35</v>
      </c>
      <c r="T15" s="153">
        <v>4</v>
      </c>
      <c r="U15" s="155" t="s">
        <v>35</v>
      </c>
      <c r="V15" s="154">
        <v>2</v>
      </c>
      <c r="W15" s="154">
        <v>3</v>
      </c>
      <c r="X15" s="157">
        <v>4</v>
      </c>
      <c r="Y15" s="153">
        <v>5</v>
      </c>
      <c r="Z15" s="154">
        <v>5</v>
      </c>
      <c r="AA15" s="154">
        <v>5</v>
      </c>
      <c r="AB15" s="155" t="s">
        <v>35</v>
      </c>
      <c r="AC15" s="154">
        <v>2</v>
      </c>
      <c r="AD15" s="154">
        <v>1</v>
      </c>
      <c r="AE15" s="157">
        <v>1</v>
      </c>
      <c r="AF15" s="153">
        <v>5</v>
      </c>
      <c r="AG15" s="157">
        <v>4</v>
      </c>
      <c r="AH15" s="153">
        <v>4</v>
      </c>
      <c r="AI15" s="154">
        <v>5</v>
      </c>
      <c r="AJ15" s="154">
        <v>4</v>
      </c>
      <c r="AK15" s="155" t="s">
        <v>35</v>
      </c>
      <c r="AL15" s="155" t="s">
        <v>35</v>
      </c>
      <c r="AM15" s="155" t="s">
        <v>35</v>
      </c>
      <c r="AN15" s="154">
        <v>5</v>
      </c>
      <c r="AO15" s="156" t="s">
        <v>35</v>
      </c>
      <c r="AP15" s="81"/>
      <c r="AR15" s="321" t="s">
        <v>47</v>
      </c>
      <c r="AS15" s="165" t="e">
        <f t="shared" si="49"/>
        <v>#DIV/0!</v>
      </c>
      <c r="AT15" s="165" t="e">
        <f t="shared" si="49"/>
        <v>#DIV/0!</v>
      </c>
      <c r="AU15" s="165" t="e">
        <f t="shared" si="49"/>
        <v>#DIV/0!</v>
      </c>
      <c r="AV15" s="165" t="e">
        <f t="shared" si="49"/>
        <v>#DIV/0!</v>
      </c>
      <c r="AW15" s="165" t="e">
        <f t="shared" si="49"/>
        <v>#DIV/0!</v>
      </c>
      <c r="AX15" s="166" t="e">
        <f t="shared" si="49"/>
        <v>#DIV/0!</v>
      </c>
      <c r="AY15" s="167" t="e">
        <f t="shared" si="49"/>
        <v>#DIV/0!</v>
      </c>
      <c r="AZ15" s="165" t="e">
        <f t="shared" si="49"/>
        <v>#DIV/0!</v>
      </c>
      <c r="BA15" s="165" t="e">
        <f t="shared" si="49"/>
        <v>#DIV/0!</v>
      </c>
      <c r="BB15" s="165" t="e">
        <f t="shared" si="49"/>
        <v>#DIV/0!</v>
      </c>
      <c r="BC15" s="166" t="e">
        <f t="shared" si="50"/>
        <v>#DIV/0!</v>
      </c>
      <c r="BD15" s="167" t="e">
        <f t="shared" si="50"/>
        <v>#DIV/0!</v>
      </c>
      <c r="BE15" s="165" t="e">
        <f t="shared" si="50"/>
        <v>#DIV/0!</v>
      </c>
      <c r="BF15" s="165" t="e">
        <f t="shared" si="50"/>
        <v>#DIV/0!</v>
      </c>
      <c r="BG15" s="165" t="e">
        <f t="shared" si="50"/>
        <v>#DIV/0!</v>
      </c>
      <c r="BH15" s="165" t="e">
        <f t="shared" si="50"/>
        <v>#DIV/0!</v>
      </c>
      <c r="BI15" s="165" t="e">
        <f t="shared" si="50"/>
        <v>#DIV/0!</v>
      </c>
      <c r="BJ15" s="166" t="e">
        <f t="shared" si="50"/>
        <v>#DIV/0!</v>
      </c>
      <c r="BK15" s="167" t="e">
        <f t="shared" si="50"/>
        <v>#DIV/0!</v>
      </c>
      <c r="BL15" s="165" t="e">
        <f t="shared" si="50"/>
        <v>#DIV/0!</v>
      </c>
      <c r="BM15" s="167" t="e">
        <f t="shared" si="51"/>
        <v>#DIV/0!</v>
      </c>
      <c r="BN15" s="165" t="e">
        <f t="shared" si="51"/>
        <v>#DIV/0!</v>
      </c>
      <c r="BO15" s="165" t="e">
        <f t="shared" si="51"/>
        <v>#DIV/0!</v>
      </c>
      <c r="BP15" s="165" t="e">
        <f t="shared" si="51"/>
        <v>#DIV/0!</v>
      </c>
      <c r="BQ15" s="165" t="e">
        <f t="shared" si="51"/>
        <v>#DIV/0!</v>
      </c>
      <c r="BR15" s="165" t="e">
        <f>+AVERAGEIF($K$7:$K$124,$AR15,AM$7:AM$124)</f>
        <v>#DIV/0!</v>
      </c>
      <c r="BS15" s="165" t="e">
        <f t="shared" si="52"/>
        <v>#DIV/0!</v>
      </c>
      <c r="BT15" s="166" t="e">
        <f t="shared" si="52"/>
        <v>#DIV/0!</v>
      </c>
      <c r="BU15" s="167" t="e">
        <f t="shared" si="11"/>
        <v>#DIV/0!</v>
      </c>
      <c r="BV15" s="165" t="e">
        <f t="shared" si="12"/>
        <v>#DIV/0!</v>
      </c>
      <c r="BW15" s="165" t="e">
        <f t="shared" si="13"/>
        <v>#DIV/0!</v>
      </c>
      <c r="BX15" s="165" t="e">
        <f t="shared" si="14"/>
        <v>#DIV/0!</v>
      </c>
      <c r="BY15" s="165" t="e">
        <f t="shared" si="15"/>
        <v>#DIV/0!</v>
      </c>
      <c r="BZ15" s="165" t="e">
        <f t="shared" si="16"/>
        <v>#DIV/0!</v>
      </c>
      <c r="CA15" s="170">
        <f t="shared" si="41"/>
        <v>0</v>
      </c>
      <c r="CB15" s="81"/>
      <c r="CC15" s="199" t="e">
        <f t="shared" si="53"/>
        <v>#DIV/0!</v>
      </c>
      <c r="CD15" s="200" t="e">
        <f t="shared" si="53"/>
        <v>#DIV/0!</v>
      </c>
      <c r="CE15" s="200" t="e">
        <f t="shared" si="53"/>
        <v>#DIV/0!</v>
      </c>
      <c r="CF15" s="200" t="e">
        <f t="shared" si="53"/>
        <v>#DIV/0!</v>
      </c>
      <c r="CG15" s="200" t="e">
        <f t="shared" si="53"/>
        <v>#DIV/0!</v>
      </c>
      <c r="CH15" s="200" t="e">
        <f t="shared" si="53"/>
        <v>#DIV/0!</v>
      </c>
      <c r="CI15" s="201" t="e">
        <f t="shared" si="53"/>
        <v>#DIV/0!</v>
      </c>
      <c r="CJ15" s="200" t="e">
        <f t="shared" si="53"/>
        <v>#DIV/0!</v>
      </c>
      <c r="CK15" s="200" t="e">
        <f t="shared" si="53"/>
        <v>#DIV/0!</v>
      </c>
      <c r="CL15" s="200" t="e">
        <f t="shared" si="53"/>
        <v>#DIV/0!</v>
      </c>
      <c r="CM15" s="202" t="e">
        <f t="shared" si="54"/>
        <v>#DIV/0!</v>
      </c>
      <c r="CN15" s="200" t="e">
        <f t="shared" si="54"/>
        <v>#DIV/0!</v>
      </c>
      <c r="CO15" s="200" t="e">
        <f t="shared" si="54"/>
        <v>#DIV/0!</v>
      </c>
      <c r="CP15" s="200" t="e">
        <f t="shared" si="54"/>
        <v>#DIV/0!</v>
      </c>
      <c r="CQ15" s="200" t="e">
        <f t="shared" si="54"/>
        <v>#DIV/0!</v>
      </c>
      <c r="CR15" s="200" t="e">
        <f t="shared" si="54"/>
        <v>#DIV/0!</v>
      </c>
      <c r="CS15" s="200" t="e">
        <f t="shared" si="54"/>
        <v>#DIV/0!</v>
      </c>
      <c r="CT15" s="200" t="e">
        <f t="shared" si="54"/>
        <v>#DIV/0!</v>
      </c>
      <c r="CU15" s="201" t="e">
        <f t="shared" si="54"/>
        <v>#DIV/0!</v>
      </c>
      <c r="CV15" s="202" t="e">
        <f t="shared" si="54"/>
        <v>#DIV/0!</v>
      </c>
      <c r="CW15" s="200" t="e">
        <f t="shared" si="55"/>
        <v>#DIV/0!</v>
      </c>
      <c r="CX15" s="200" t="e">
        <f t="shared" si="55"/>
        <v>#DIV/0!</v>
      </c>
      <c r="CY15" s="200" t="e">
        <f t="shared" si="55"/>
        <v>#DIV/0!</v>
      </c>
      <c r="CZ15" s="200" t="e">
        <f t="shared" si="55"/>
        <v>#DIV/0!</v>
      </c>
      <c r="DA15" s="200" t="e">
        <f t="shared" si="55"/>
        <v>#DIV/0!</v>
      </c>
      <c r="DB15" s="200" t="e">
        <f>+AVERAGEIFS(AM$7:AM$124,$K$7:$K$124,$AR15,$M$7:$M$124,"M")</f>
        <v>#DIV/0!</v>
      </c>
      <c r="DC15" s="200" t="e">
        <f t="shared" si="56"/>
        <v>#DIV/0!</v>
      </c>
      <c r="DD15" s="203" t="e">
        <f t="shared" si="56"/>
        <v>#DIV/0!</v>
      </c>
      <c r="DE15" s="199" t="e">
        <f t="shared" si="17"/>
        <v>#DIV/0!</v>
      </c>
      <c r="DF15" s="200" t="e">
        <f t="shared" si="18"/>
        <v>#DIV/0!</v>
      </c>
      <c r="DG15" s="200" t="e">
        <f t="shared" si="19"/>
        <v>#DIV/0!</v>
      </c>
      <c r="DH15" s="200" t="e">
        <f t="shared" si="20"/>
        <v>#DIV/0!</v>
      </c>
      <c r="DI15" s="203" t="e">
        <f t="shared" si="21"/>
        <v>#DIV/0!</v>
      </c>
      <c r="DJ15" s="204" t="e">
        <f t="shared" si="22"/>
        <v>#DIV/0!</v>
      </c>
      <c r="DK15" s="205">
        <f t="shared" si="6"/>
        <v>0</v>
      </c>
      <c r="DL15" s="109"/>
      <c r="DM15" s="199" t="e">
        <f t="shared" ref="DM15:DZ17" si="57">+AVERAGEIFS(N$7:N$124,$K$7:$K$124,$AR15,$M$7:$M$124,"H")</f>
        <v>#DIV/0!</v>
      </c>
      <c r="DN15" s="200" t="e">
        <f t="shared" si="57"/>
        <v>#DIV/0!</v>
      </c>
      <c r="DO15" s="200" t="e">
        <f t="shared" si="57"/>
        <v>#DIV/0!</v>
      </c>
      <c r="DP15" s="200" t="e">
        <f t="shared" si="57"/>
        <v>#DIV/0!</v>
      </c>
      <c r="DQ15" s="200" t="e">
        <f t="shared" si="57"/>
        <v>#DIV/0!</v>
      </c>
      <c r="DR15" s="200" t="e">
        <f t="shared" si="57"/>
        <v>#DIV/0!</v>
      </c>
      <c r="DS15" s="201" t="e">
        <f t="shared" si="57"/>
        <v>#DIV/0!</v>
      </c>
      <c r="DT15" s="200" t="e">
        <f t="shared" si="57"/>
        <v>#DIV/0!</v>
      </c>
      <c r="DU15" s="200" t="e">
        <f t="shared" si="57"/>
        <v>#DIV/0!</v>
      </c>
      <c r="DV15" s="200" t="e">
        <f t="shared" si="57"/>
        <v>#DIV/0!</v>
      </c>
      <c r="DW15" s="202" t="e">
        <f t="shared" si="57"/>
        <v>#DIV/0!</v>
      </c>
      <c r="DX15" s="200" t="e">
        <f t="shared" si="57"/>
        <v>#DIV/0!</v>
      </c>
      <c r="DY15" s="200" t="e">
        <f t="shared" si="57"/>
        <v>#DIV/0!</v>
      </c>
      <c r="DZ15" s="200" t="e">
        <f t="shared" si="57"/>
        <v>#DIV/0!</v>
      </c>
      <c r="EA15" s="200"/>
      <c r="EB15" s="200" t="e">
        <f t="shared" ref="EB15:EN17" si="58">+AVERAGEIFS(AC$7:AC$124,$K$7:$K$124,$AR15,$M$7:$M$124,"H")</f>
        <v>#DIV/0!</v>
      </c>
      <c r="EC15" s="200" t="e">
        <f t="shared" si="58"/>
        <v>#DIV/0!</v>
      </c>
      <c r="ED15" s="200" t="e">
        <f t="shared" si="58"/>
        <v>#DIV/0!</v>
      </c>
      <c r="EE15" s="201" t="e">
        <f t="shared" si="58"/>
        <v>#DIV/0!</v>
      </c>
      <c r="EF15" s="202" t="e">
        <f t="shared" si="58"/>
        <v>#DIV/0!</v>
      </c>
      <c r="EG15" s="200" t="e">
        <f t="shared" si="58"/>
        <v>#DIV/0!</v>
      </c>
      <c r="EH15" s="200" t="e">
        <f t="shared" si="58"/>
        <v>#DIV/0!</v>
      </c>
      <c r="EI15" s="200" t="e">
        <f t="shared" si="58"/>
        <v>#DIV/0!</v>
      </c>
      <c r="EJ15" s="200" t="e">
        <f t="shared" si="58"/>
        <v>#DIV/0!</v>
      </c>
      <c r="EK15" s="200" t="e">
        <f t="shared" si="58"/>
        <v>#DIV/0!</v>
      </c>
      <c r="EL15" s="200" t="e">
        <f t="shared" si="58"/>
        <v>#DIV/0!</v>
      </c>
      <c r="EM15" s="200" t="e">
        <f t="shared" si="58"/>
        <v>#DIV/0!</v>
      </c>
      <c r="EN15" s="203" t="e">
        <f t="shared" si="58"/>
        <v>#DIV/0!</v>
      </c>
      <c r="EO15" s="199" t="e">
        <f t="shared" si="23"/>
        <v>#DIV/0!</v>
      </c>
      <c r="EP15" s="200" t="e">
        <f t="shared" si="24"/>
        <v>#DIV/0!</v>
      </c>
      <c r="EQ15" s="200"/>
      <c r="ER15" s="200" t="e">
        <f t="shared" si="26"/>
        <v>#DIV/0!</v>
      </c>
      <c r="ES15" s="203" t="e">
        <f t="shared" si="27"/>
        <v>#DIV/0!</v>
      </c>
      <c r="ET15" s="204"/>
      <c r="EU15" s="205">
        <f t="shared" si="10"/>
        <v>0</v>
      </c>
      <c r="EV15" s="80"/>
      <c r="EW15" s="215" t="e">
        <f t="shared" si="29"/>
        <v>#DIV/0!</v>
      </c>
      <c r="EX15" s="216" t="e">
        <f t="shared" si="30"/>
        <v>#DIV/0!</v>
      </c>
      <c r="EY15" s="217" t="e">
        <f t="shared" si="31"/>
        <v>#DIV/0!</v>
      </c>
      <c r="EZ15" s="217" t="e">
        <f t="shared" si="32"/>
        <v>#DIV/0!</v>
      </c>
      <c r="FA15" s="218" t="e">
        <f t="shared" si="33"/>
        <v>#DIV/0!</v>
      </c>
      <c r="FB15" s="217" t="e">
        <f t="shared" si="34"/>
        <v>#DIV/0!</v>
      </c>
      <c r="FC15" s="218" t="e">
        <f t="shared" si="35"/>
        <v>#DIV/0!</v>
      </c>
      <c r="FD15" s="219" t="e">
        <f t="shared" si="36"/>
        <v>#DIV/0!</v>
      </c>
      <c r="FE15" s="217" t="e">
        <f t="shared" si="37"/>
        <v>#DIV/0!</v>
      </c>
      <c r="FF15" s="219" t="e">
        <f t="shared" si="38"/>
        <v>#DIV/0!</v>
      </c>
      <c r="FG15" s="217" t="e">
        <f t="shared" si="39"/>
        <v>#DIV/0!</v>
      </c>
      <c r="FH15" s="220" t="e">
        <f t="shared" si="40"/>
        <v>#DIV/0!</v>
      </c>
      <c r="FI15" s="27"/>
    </row>
    <row r="16" spans="2:165" s="1" customFormat="1" ht="30" customHeight="1" x14ac:dyDescent="0.3">
      <c r="B16" s="149">
        <v>13</v>
      </c>
      <c r="C16" s="365">
        <v>44105</v>
      </c>
      <c r="D16" s="367" t="s">
        <v>267</v>
      </c>
      <c r="E16" s="365"/>
      <c r="F16" s="150" t="s">
        <v>142</v>
      </c>
      <c r="G16" s="150" t="s">
        <v>35</v>
      </c>
      <c r="H16" s="160" t="s">
        <v>16</v>
      </c>
      <c r="I16" s="137" t="s">
        <v>109</v>
      </c>
      <c r="J16" s="121" t="s">
        <v>152</v>
      </c>
      <c r="K16" s="151"/>
      <c r="L16" s="152"/>
      <c r="M16" s="151"/>
      <c r="N16" s="153">
        <v>3</v>
      </c>
      <c r="O16" s="154">
        <v>4</v>
      </c>
      <c r="P16" s="154">
        <v>5</v>
      </c>
      <c r="Q16" s="155" t="s">
        <v>35</v>
      </c>
      <c r="R16" s="155" t="s">
        <v>34</v>
      </c>
      <c r="S16" s="156" t="s">
        <v>34</v>
      </c>
      <c r="T16" s="153">
        <v>4</v>
      </c>
      <c r="U16" s="155" t="s">
        <v>34</v>
      </c>
      <c r="V16" s="154">
        <v>4</v>
      </c>
      <c r="W16" s="154">
        <v>4</v>
      </c>
      <c r="X16" s="157">
        <v>5</v>
      </c>
      <c r="Y16" s="153"/>
      <c r="Z16" s="154"/>
      <c r="AA16" s="154"/>
      <c r="AB16" s="155" t="s">
        <v>203</v>
      </c>
      <c r="AC16" s="154"/>
      <c r="AD16" s="154"/>
      <c r="AE16" s="157"/>
      <c r="AF16" s="153">
        <v>4</v>
      </c>
      <c r="AG16" s="157">
        <v>4</v>
      </c>
      <c r="AH16" s="153"/>
      <c r="AI16" s="154"/>
      <c r="AJ16" s="154"/>
      <c r="AK16" s="155" t="s">
        <v>35</v>
      </c>
      <c r="AL16" s="155" t="s">
        <v>35</v>
      </c>
      <c r="AM16" s="155" t="s">
        <v>35</v>
      </c>
      <c r="AN16" s="154">
        <v>4</v>
      </c>
      <c r="AO16" s="156" t="s">
        <v>35</v>
      </c>
      <c r="AP16" s="81"/>
      <c r="AR16" s="321" t="s">
        <v>48</v>
      </c>
      <c r="AS16" s="165" t="e">
        <f t="shared" si="49"/>
        <v>#DIV/0!</v>
      </c>
      <c r="AT16" s="165" t="e">
        <f t="shared" si="49"/>
        <v>#DIV/0!</v>
      </c>
      <c r="AU16" s="165" t="e">
        <f t="shared" si="49"/>
        <v>#DIV/0!</v>
      </c>
      <c r="AV16" s="165" t="e">
        <f t="shared" si="49"/>
        <v>#DIV/0!</v>
      </c>
      <c r="AW16" s="165" t="e">
        <f t="shared" si="49"/>
        <v>#DIV/0!</v>
      </c>
      <c r="AX16" s="166" t="e">
        <f t="shared" si="49"/>
        <v>#DIV/0!</v>
      </c>
      <c r="AY16" s="167" t="e">
        <f t="shared" si="49"/>
        <v>#DIV/0!</v>
      </c>
      <c r="AZ16" s="165" t="e">
        <f t="shared" si="49"/>
        <v>#DIV/0!</v>
      </c>
      <c r="BA16" s="165" t="e">
        <f t="shared" si="49"/>
        <v>#DIV/0!</v>
      </c>
      <c r="BB16" s="165" t="e">
        <f t="shared" si="49"/>
        <v>#DIV/0!</v>
      </c>
      <c r="BC16" s="166" t="e">
        <f t="shared" si="50"/>
        <v>#DIV/0!</v>
      </c>
      <c r="BD16" s="167" t="e">
        <f t="shared" si="50"/>
        <v>#DIV/0!</v>
      </c>
      <c r="BE16" s="165" t="e">
        <f t="shared" si="50"/>
        <v>#DIV/0!</v>
      </c>
      <c r="BF16" s="165" t="e">
        <f t="shared" si="50"/>
        <v>#DIV/0!</v>
      </c>
      <c r="BG16" s="165" t="e">
        <f t="shared" si="50"/>
        <v>#DIV/0!</v>
      </c>
      <c r="BH16" s="165" t="e">
        <f t="shared" si="50"/>
        <v>#DIV/0!</v>
      </c>
      <c r="BI16" s="165" t="e">
        <f t="shared" si="50"/>
        <v>#DIV/0!</v>
      </c>
      <c r="BJ16" s="166" t="e">
        <f t="shared" si="50"/>
        <v>#DIV/0!</v>
      </c>
      <c r="BK16" s="167" t="e">
        <f t="shared" si="50"/>
        <v>#DIV/0!</v>
      </c>
      <c r="BL16" s="165" t="e">
        <f t="shared" si="50"/>
        <v>#DIV/0!</v>
      </c>
      <c r="BM16" s="167" t="e">
        <f t="shared" si="51"/>
        <v>#DIV/0!</v>
      </c>
      <c r="BN16" s="165" t="e">
        <f t="shared" si="51"/>
        <v>#DIV/0!</v>
      </c>
      <c r="BO16" s="165" t="e">
        <f t="shared" si="51"/>
        <v>#DIV/0!</v>
      </c>
      <c r="BP16" s="165" t="e">
        <f t="shared" si="51"/>
        <v>#DIV/0!</v>
      </c>
      <c r="BQ16" s="165" t="e">
        <f t="shared" si="51"/>
        <v>#DIV/0!</v>
      </c>
      <c r="BR16" s="165" t="e">
        <f>+AVERAGEIF($K$7:$K$124,$AR16,AM$7:AM$124)</f>
        <v>#DIV/0!</v>
      </c>
      <c r="BS16" s="165" t="e">
        <f t="shared" si="52"/>
        <v>#DIV/0!</v>
      </c>
      <c r="BT16" s="166" t="e">
        <f t="shared" si="52"/>
        <v>#DIV/0!</v>
      </c>
      <c r="BU16" s="167" t="e">
        <f t="shared" si="11"/>
        <v>#DIV/0!</v>
      </c>
      <c r="BV16" s="165" t="e">
        <f t="shared" si="12"/>
        <v>#DIV/0!</v>
      </c>
      <c r="BW16" s="165" t="e">
        <f t="shared" si="13"/>
        <v>#DIV/0!</v>
      </c>
      <c r="BX16" s="165" t="e">
        <f t="shared" si="14"/>
        <v>#DIV/0!</v>
      </c>
      <c r="BY16" s="165" t="e">
        <f t="shared" si="15"/>
        <v>#DIV/0!</v>
      </c>
      <c r="BZ16" s="165" t="e">
        <f t="shared" si="16"/>
        <v>#DIV/0!</v>
      </c>
      <c r="CA16" s="170">
        <f t="shared" si="41"/>
        <v>0</v>
      </c>
      <c r="CB16" s="81"/>
      <c r="CC16" s="199" t="e">
        <f t="shared" si="53"/>
        <v>#DIV/0!</v>
      </c>
      <c r="CD16" s="200" t="e">
        <f t="shared" si="53"/>
        <v>#DIV/0!</v>
      </c>
      <c r="CE16" s="200" t="e">
        <f t="shared" si="53"/>
        <v>#DIV/0!</v>
      </c>
      <c r="CF16" s="200" t="e">
        <f t="shared" si="53"/>
        <v>#DIV/0!</v>
      </c>
      <c r="CG16" s="200" t="e">
        <f t="shared" si="53"/>
        <v>#DIV/0!</v>
      </c>
      <c r="CH16" s="200" t="e">
        <f t="shared" si="53"/>
        <v>#DIV/0!</v>
      </c>
      <c r="CI16" s="201" t="e">
        <f t="shared" si="53"/>
        <v>#DIV/0!</v>
      </c>
      <c r="CJ16" s="200" t="e">
        <f t="shared" si="53"/>
        <v>#DIV/0!</v>
      </c>
      <c r="CK16" s="200" t="e">
        <f t="shared" si="53"/>
        <v>#DIV/0!</v>
      </c>
      <c r="CL16" s="200" t="e">
        <f t="shared" si="53"/>
        <v>#DIV/0!</v>
      </c>
      <c r="CM16" s="202" t="e">
        <f t="shared" si="54"/>
        <v>#DIV/0!</v>
      </c>
      <c r="CN16" s="200" t="e">
        <f t="shared" si="54"/>
        <v>#DIV/0!</v>
      </c>
      <c r="CO16" s="200" t="e">
        <f t="shared" si="54"/>
        <v>#DIV/0!</v>
      </c>
      <c r="CP16" s="200" t="e">
        <f t="shared" si="54"/>
        <v>#DIV/0!</v>
      </c>
      <c r="CQ16" s="200" t="e">
        <f t="shared" si="54"/>
        <v>#DIV/0!</v>
      </c>
      <c r="CR16" s="200" t="e">
        <f t="shared" si="54"/>
        <v>#DIV/0!</v>
      </c>
      <c r="CS16" s="200" t="e">
        <f t="shared" si="54"/>
        <v>#DIV/0!</v>
      </c>
      <c r="CT16" s="200" t="e">
        <f t="shared" si="54"/>
        <v>#DIV/0!</v>
      </c>
      <c r="CU16" s="201" t="e">
        <f t="shared" si="54"/>
        <v>#DIV/0!</v>
      </c>
      <c r="CV16" s="202" t="e">
        <f t="shared" si="54"/>
        <v>#DIV/0!</v>
      </c>
      <c r="CW16" s="200" t="e">
        <f t="shared" si="55"/>
        <v>#DIV/0!</v>
      </c>
      <c r="CX16" s="200" t="e">
        <f t="shared" si="55"/>
        <v>#DIV/0!</v>
      </c>
      <c r="CY16" s="200" t="e">
        <f t="shared" si="55"/>
        <v>#DIV/0!</v>
      </c>
      <c r="CZ16" s="200" t="e">
        <f t="shared" si="55"/>
        <v>#DIV/0!</v>
      </c>
      <c r="DA16" s="200" t="e">
        <f t="shared" si="55"/>
        <v>#DIV/0!</v>
      </c>
      <c r="DB16" s="200" t="e">
        <f>+AVERAGEIFS(AM$7:AM$124,$K$7:$K$124,$AR16,$M$7:$M$124,"M")</f>
        <v>#DIV/0!</v>
      </c>
      <c r="DC16" s="200" t="e">
        <f t="shared" si="56"/>
        <v>#DIV/0!</v>
      </c>
      <c r="DD16" s="203" t="e">
        <f t="shared" si="56"/>
        <v>#DIV/0!</v>
      </c>
      <c r="DE16" s="199" t="e">
        <f t="shared" si="17"/>
        <v>#DIV/0!</v>
      </c>
      <c r="DF16" s="200" t="e">
        <f t="shared" si="18"/>
        <v>#DIV/0!</v>
      </c>
      <c r="DG16" s="200" t="e">
        <f t="shared" si="19"/>
        <v>#DIV/0!</v>
      </c>
      <c r="DH16" s="200" t="e">
        <f t="shared" si="20"/>
        <v>#DIV/0!</v>
      </c>
      <c r="DI16" s="203" t="e">
        <f t="shared" si="21"/>
        <v>#DIV/0!</v>
      </c>
      <c r="DJ16" s="204" t="e">
        <f t="shared" si="22"/>
        <v>#DIV/0!</v>
      </c>
      <c r="DK16" s="205">
        <f t="shared" si="6"/>
        <v>0</v>
      </c>
      <c r="DL16" s="109"/>
      <c r="DM16" s="199" t="e">
        <f t="shared" si="57"/>
        <v>#DIV/0!</v>
      </c>
      <c r="DN16" s="200" t="e">
        <f t="shared" si="57"/>
        <v>#DIV/0!</v>
      </c>
      <c r="DO16" s="200" t="e">
        <f t="shared" si="57"/>
        <v>#DIV/0!</v>
      </c>
      <c r="DP16" s="200" t="e">
        <f t="shared" si="57"/>
        <v>#DIV/0!</v>
      </c>
      <c r="DQ16" s="200" t="e">
        <f t="shared" si="57"/>
        <v>#DIV/0!</v>
      </c>
      <c r="DR16" s="200" t="e">
        <f t="shared" si="57"/>
        <v>#DIV/0!</v>
      </c>
      <c r="DS16" s="201" t="e">
        <f t="shared" si="57"/>
        <v>#DIV/0!</v>
      </c>
      <c r="DT16" s="200" t="e">
        <f t="shared" si="57"/>
        <v>#DIV/0!</v>
      </c>
      <c r="DU16" s="200" t="e">
        <f t="shared" si="57"/>
        <v>#DIV/0!</v>
      </c>
      <c r="DV16" s="200" t="e">
        <f t="shared" si="57"/>
        <v>#DIV/0!</v>
      </c>
      <c r="DW16" s="202" t="e">
        <f t="shared" si="57"/>
        <v>#DIV/0!</v>
      </c>
      <c r="DX16" s="200" t="e">
        <f t="shared" si="57"/>
        <v>#DIV/0!</v>
      </c>
      <c r="DY16" s="200" t="e">
        <f t="shared" si="57"/>
        <v>#DIV/0!</v>
      </c>
      <c r="DZ16" s="200" t="e">
        <f t="shared" si="57"/>
        <v>#DIV/0!</v>
      </c>
      <c r="EA16" s="200" t="e">
        <f>+AVERAGEIFS(AB$7:AB$124,$K$7:$K$124,$AR16,$M$7:$M$124,"H")</f>
        <v>#DIV/0!</v>
      </c>
      <c r="EB16" s="200" t="e">
        <f t="shared" si="58"/>
        <v>#DIV/0!</v>
      </c>
      <c r="EC16" s="200" t="e">
        <f t="shared" si="58"/>
        <v>#DIV/0!</v>
      </c>
      <c r="ED16" s="200" t="e">
        <f t="shared" si="58"/>
        <v>#DIV/0!</v>
      </c>
      <c r="EE16" s="201" t="e">
        <f t="shared" si="58"/>
        <v>#DIV/0!</v>
      </c>
      <c r="EF16" s="202" t="e">
        <f t="shared" si="58"/>
        <v>#DIV/0!</v>
      </c>
      <c r="EG16" s="200" t="e">
        <f t="shared" si="58"/>
        <v>#DIV/0!</v>
      </c>
      <c r="EH16" s="200" t="e">
        <f t="shared" si="58"/>
        <v>#DIV/0!</v>
      </c>
      <c r="EI16" s="200" t="e">
        <f t="shared" si="58"/>
        <v>#DIV/0!</v>
      </c>
      <c r="EJ16" s="200" t="e">
        <f t="shared" si="58"/>
        <v>#DIV/0!</v>
      </c>
      <c r="EK16" s="200" t="e">
        <f t="shared" si="58"/>
        <v>#DIV/0!</v>
      </c>
      <c r="EL16" s="200" t="e">
        <f t="shared" si="58"/>
        <v>#DIV/0!</v>
      </c>
      <c r="EM16" s="200" t="e">
        <f t="shared" si="58"/>
        <v>#DIV/0!</v>
      </c>
      <c r="EN16" s="203" t="e">
        <f t="shared" si="58"/>
        <v>#DIV/0!</v>
      </c>
      <c r="EO16" s="199" t="e">
        <f t="shared" si="23"/>
        <v>#DIV/0!</v>
      </c>
      <c r="EP16" s="200" t="e">
        <f t="shared" si="24"/>
        <v>#DIV/0!</v>
      </c>
      <c r="EQ16" s="200" t="e">
        <f t="shared" si="25"/>
        <v>#DIV/0!</v>
      </c>
      <c r="ER16" s="200" t="e">
        <f t="shared" si="26"/>
        <v>#DIV/0!</v>
      </c>
      <c r="ES16" s="203" t="e">
        <f t="shared" si="27"/>
        <v>#DIV/0!</v>
      </c>
      <c r="ET16" s="204" t="e">
        <f t="shared" si="28"/>
        <v>#DIV/0!</v>
      </c>
      <c r="EU16" s="205">
        <f t="shared" si="10"/>
        <v>0</v>
      </c>
      <c r="EV16" s="80"/>
      <c r="EW16" s="215" t="e">
        <f t="shared" si="29"/>
        <v>#DIV/0!</v>
      </c>
      <c r="EX16" s="216" t="e">
        <f t="shared" si="30"/>
        <v>#DIV/0!</v>
      </c>
      <c r="EY16" s="217" t="e">
        <f t="shared" si="31"/>
        <v>#DIV/0!</v>
      </c>
      <c r="EZ16" s="217" t="e">
        <f t="shared" si="32"/>
        <v>#DIV/0!</v>
      </c>
      <c r="FA16" s="218" t="e">
        <f t="shared" si="33"/>
        <v>#DIV/0!</v>
      </c>
      <c r="FB16" s="217" t="e">
        <f t="shared" si="34"/>
        <v>#DIV/0!</v>
      </c>
      <c r="FC16" s="218" t="e">
        <f t="shared" si="35"/>
        <v>#DIV/0!</v>
      </c>
      <c r="FD16" s="219" t="e">
        <f t="shared" si="36"/>
        <v>#DIV/0!</v>
      </c>
      <c r="FE16" s="217" t="e">
        <f t="shared" si="37"/>
        <v>#DIV/0!</v>
      </c>
      <c r="FF16" s="219" t="e">
        <f t="shared" si="38"/>
        <v>#DIV/0!</v>
      </c>
      <c r="FG16" s="217" t="e">
        <f t="shared" si="39"/>
        <v>#DIV/0!</v>
      </c>
      <c r="FH16" s="220" t="e">
        <f t="shared" si="40"/>
        <v>#DIV/0!</v>
      </c>
      <c r="FI16" s="27"/>
    </row>
    <row r="17" spans="2:165" s="1" customFormat="1" ht="30" customHeight="1" x14ac:dyDescent="0.3">
      <c r="B17" s="149">
        <v>15</v>
      </c>
      <c r="C17" s="365">
        <v>44105</v>
      </c>
      <c r="D17" s="367" t="s">
        <v>267</v>
      </c>
      <c r="E17" s="365"/>
      <c r="F17" s="150" t="s">
        <v>143</v>
      </c>
      <c r="G17" s="150" t="s">
        <v>34</v>
      </c>
      <c r="H17" s="160" t="s">
        <v>271</v>
      </c>
      <c r="I17" s="137" t="s">
        <v>32</v>
      </c>
      <c r="J17" s="121" t="s">
        <v>152</v>
      </c>
      <c r="K17" s="151"/>
      <c r="L17" s="152"/>
      <c r="M17" s="151"/>
      <c r="N17" s="153">
        <v>5</v>
      </c>
      <c r="O17" s="154">
        <v>5</v>
      </c>
      <c r="P17" s="154">
        <v>4</v>
      </c>
      <c r="Q17" s="155" t="s">
        <v>35</v>
      </c>
      <c r="R17" s="155" t="s">
        <v>34</v>
      </c>
      <c r="S17" s="156" t="s">
        <v>34</v>
      </c>
      <c r="T17" s="153">
        <v>5</v>
      </c>
      <c r="U17" s="155" t="s">
        <v>35</v>
      </c>
      <c r="V17" s="154">
        <v>5</v>
      </c>
      <c r="W17" s="154">
        <v>5</v>
      </c>
      <c r="X17" s="157">
        <v>5</v>
      </c>
      <c r="Y17" s="153">
        <v>5</v>
      </c>
      <c r="Z17" s="154">
        <v>5</v>
      </c>
      <c r="AA17" s="154">
        <v>5</v>
      </c>
      <c r="AB17" s="155" t="s">
        <v>35</v>
      </c>
      <c r="AC17" s="154">
        <v>5</v>
      </c>
      <c r="AD17" s="154">
        <v>5</v>
      </c>
      <c r="AE17" s="157">
        <v>5</v>
      </c>
      <c r="AF17" s="153">
        <v>5</v>
      </c>
      <c r="AG17" s="157">
        <v>5</v>
      </c>
      <c r="AH17" s="153">
        <v>5</v>
      </c>
      <c r="AI17" s="154">
        <v>5</v>
      </c>
      <c r="AJ17" s="154">
        <v>5</v>
      </c>
      <c r="AK17" s="155" t="s">
        <v>35</v>
      </c>
      <c r="AL17" s="155" t="s">
        <v>35</v>
      </c>
      <c r="AM17" s="155" t="s">
        <v>35</v>
      </c>
      <c r="AN17" s="154">
        <v>5</v>
      </c>
      <c r="AO17" s="156" t="s">
        <v>35</v>
      </c>
      <c r="AP17" s="81"/>
      <c r="AR17" s="321" t="s">
        <v>157</v>
      </c>
      <c r="AS17" s="165" t="e">
        <f t="shared" si="49"/>
        <v>#DIV/0!</v>
      </c>
      <c r="AT17" s="165" t="e">
        <f t="shared" si="49"/>
        <v>#DIV/0!</v>
      </c>
      <c r="AU17" s="165" t="e">
        <f t="shared" si="49"/>
        <v>#DIV/0!</v>
      </c>
      <c r="AV17" s="165" t="e">
        <f t="shared" si="49"/>
        <v>#DIV/0!</v>
      </c>
      <c r="AW17" s="165" t="e">
        <f t="shared" si="49"/>
        <v>#DIV/0!</v>
      </c>
      <c r="AX17" s="166" t="e">
        <f t="shared" si="49"/>
        <v>#DIV/0!</v>
      </c>
      <c r="AY17" s="167" t="e">
        <f t="shared" si="49"/>
        <v>#DIV/0!</v>
      </c>
      <c r="AZ17" s="165" t="e">
        <f t="shared" si="49"/>
        <v>#DIV/0!</v>
      </c>
      <c r="BA17" s="165" t="e">
        <f t="shared" si="49"/>
        <v>#DIV/0!</v>
      </c>
      <c r="BB17" s="165" t="e">
        <f t="shared" si="49"/>
        <v>#DIV/0!</v>
      </c>
      <c r="BC17" s="166" t="e">
        <f t="shared" si="50"/>
        <v>#DIV/0!</v>
      </c>
      <c r="BD17" s="167" t="e">
        <f t="shared" si="50"/>
        <v>#DIV/0!</v>
      </c>
      <c r="BE17" s="165" t="e">
        <f t="shared" si="50"/>
        <v>#DIV/0!</v>
      </c>
      <c r="BF17" s="165" t="e">
        <f t="shared" si="50"/>
        <v>#DIV/0!</v>
      </c>
      <c r="BG17" s="165" t="e">
        <f t="shared" si="50"/>
        <v>#DIV/0!</v>
      </c>
      <c r="BH17" s="165" t="e">
        <f t="shared" si="50"/>
        <v>#DIV/0!</v>
      </c>
      <c r="BI17" s="165" t="e">
        <f t="shared" si="50"/>
        <v>#DIV/0!</v>
      </c>
      <c r="BJ17" s="166" t="e">
        <f t="shared" si="50"/>
        <v>#DIV/0!</v>
      </c>
      <c r="BK17" s="167" t="e">
        <f t="shared" si="50"/>
        <v>#DIV/0!</v>
      </c>
      <c r="BL17" s="165" t="e">
        <f t="shared" si="50"/>
        <v>#DIV/0!</v>
      </c>
      <c r="BM17" s="167" t="e">
        <f t="shared" si="51"/>
        <v>#DIV/0!</v>
      </c>
      <c r="BN17" s="165" t="e">
        <f t="shared" si="51"/>
        <v>#DIV/0!</v>
      </c>
      <c r="BO17" s="165" t="e">
        <f t="shared" si="51"/>
        <v>#DIV/0!</v>
      </c>
      <c r="BP17" s="165" t="e">
        <f t="shared" si="51"/>
        <v>#DIV/0!</v>
      </c>
      <c r="BQ17" s="165" t="e">
        <f t="shared" si="51"/>
        <v>#DIV/0!</v>
      </c>
      <c r="BR17" s="165" t="e">
        <f>+AVERAGEIF($K$7:$K$124,$AR17,AM$7:AM$124)</f>
        <v>#DIV/0!</v>
      </c>
      <c r="BS17" s="165" t="e">
        <f t="shared" si="52"/>
        <v>#DIV/0!</v>
      </c>
      <c r="BT17" s="166" t="e">
        <f t="shared" si="52"/>
        <v>#DIV/0!</v>
      </c>
      <c r="BU17" s="167" t="e">
        <f t="shared" si="11"/>
        <v>#DIV/0!</v>
      </c>
      <c r="BV17" s="165" t="e">
        <f t="shared" si="12"/>
        <v>#DIV/0!</v>
      </c>
      <c r="BW17" s="165" t="e">
        <f t="shared" si="13"/>
        <v>#DIV/0!</v>
      </c>
      <c r="BX17" s="165" t="e">
        <f t="shared" si="14"/>
        <v>#DIV/0!</v>
      </c>
      <c r="BY17" s="165" t="e">
        <f t="shared" si="15"/>
        <v>#DIV/0!</v>
      </c>
      <c r="BZ17" s="165" t="e">
        <f t="shared" si="16"/>
        <v>#DIV/0!</v>
      </c>
      <c r="CA17" s="170">
        <f t="shared" si="41"/>
        <v>0</v>
      </c>
      <c r="CB17" s="81"/>
      <c r="CC17" s="199" t="e">
        <f t="shared" si="53"/>
        <v>#DIV/0!</v>
      </c>
      <c r="CD17" s="200" t="e">
        <f t="shared" si="53"/>
        <v>#DIV/0!</v>
      </c>
      <c r="CE17" s="200" t="e">
        <f t="shared" si="53"/>
        <v>#DIV/0!</v>
      </c>
      <c r="CF17" s="200" t="e">
        <f t="shared" si="53"/>
        <v>#DIV/0!</v>
      </c>
      <c r="CG17" s="200" t="e">
        <f t="shared" si="53"/>
        <v>#DIV/0!</v>
      </c>
      <c r="CH17" s="200" t="e">
        <f t="shared" si="53"/>
        <v>#DIV/0!</v>
      </c>
      <c r="CI17" s="201" t="e">
        <f t="shared" si="53"/>
        <v>#DIV/0!</v>
      </c>
      <c r="CJ17" s="200" t="e">
        <f t="shared" si="53"/>
        <v>#DIV/0!</v>
      </c>
      <c r="CK17" s="200" t="e">
        <f t="shared" si="53"/>
        <v>#DIV/0!</v>
      </c>
      <c r="CL17" s="200" t="e">
        <f t="shared" si="53"/>
        <v>#DIV/0!</v>
      </c>
      <c r="CM17" s="202" t="e">
        <f t="shared" si="54"/>
        <v>#DIV/0!</v>
      </c>
      <c r="CN17" s="200" t="e">
        <f t="shared" si="54"/>
        <v>#DIV/0!</v>
      </c>
      <c r="CO17" s="200" t="e">
        <f t="shared" si="54"/>
        <v>#DIV/0!</v>
      </c>
      <c r="CP17" s="200" t="e">
        <f t="shared" si="54"/>
        <v>#DIV/0!</v>
      </c>
      <c r="CQ17" s="200" t="e">
        <f t="shared" si="54"/>
        <v>#DIV/0!</v>
      </c>
      <c r="CR17" s="200" t="e">
        <f t="shared" si="54"/>
        <v>#DIV/0!</v>
      </c>
      <c r="CS17" s="200" t="e">
        <f t="shared" si="54"/>
        <v>#DIV/0!</v>
      </c>
      <c r="CT17" s="200" t="e">
        <f t="shared" si="54"/>
        <v>#DIV/0!</v>
      </c>
      <c r="CU17" s="201" t="e">
        <f t="shared" si="54"/>
        <v>#DIV/0!</v>
      </c>
      <c r="CV17" s="202" t="e">
        <f t="shared" si="54"/>
        <v>#DIV/0!</v>
      </c>
      <c r="CW17" s="200" t="e">
        <f t="shared" si="55"/>
        <v>#DIV/0!</v>
      </c>
      <c r="CX17" s="200" t="e">
        <f t="shared" si="55"/>
        <v>#DIV/0!</v>
      </c>
      <c r="CY17" s="200" t="e">
        <f t="shared" si="55"/>
        <v>#DIV/0!</v>
      </c>
      <c r="CZ17" s="200" t="e">
        <f t="shared" si="55"/>
        <v>#DIV/0!</v>
      </c>
      <c r="DA17" s="200" t="e">
        <f t="shared" si="55"/>
        <v>#DIV/0!</v>
      </c>
      <c r="DB17" s="200" t="e">
        <f>+AVERAGEIFS(AM$7:AM$124,$K$7:$K$124,$AR17,$M$7:$M$124,"M")</f>
        <v>#DIV/0!</v>
      </c>
      <c r="DC17" s="200" t="e">
        <f t="shared" si="56"/>
        <v>#DIV/0!</v>
      </c>
      <c r="DD17" s="203" t="e">
        <f t="shared" si="56"/>
        <v>#DIV/0!</v>
      </c>
      <c r="DE17" s="199" t="e">
        <f t="shared" si="17"/>
        <v>#DIV/0!</v>
      </c>
      <c r="DF17" s="200" t="e">
        <f t="shared" si="18"/>
        <v>#DIV/0!</v>
      </c>
      <c r="DG17" s="200" t="e">
        <f t="shared" si="19"/>
        <v>#DIV/0!</v>
      </c>
      <c r="DH17" s="200" t="e">
        <f t="shared" si="20"/>
        <v>#DIV/0!</v>
      </c>
      <c r="DI17" s="203" t="e">
        <f t="shared" si="21"/>
        <v>#DIV/0!</v>
      </c>
      <c r="DJ17" s="204" t="e">
        <f t="shared" si="22"/>
        <v>#DIV/0!</v>
      </c>
      <c r="DK17" s="205">
        <f t="shared" si="6"/>
        <v>0</v>
      </c>
      <c r="DL17" s="109"/>
      <c r="DM17" s="199" t="e">
        <f t="shared" si="57"/>
        <v>#DIV/0!</v>
      </c>
      <c r="DN17" s="200" t="e">
        <f t="shared" si="57"/>
        <v>#DIV/0!</v>
      </c>
      <c r="DO17" s="200" t="e">
        <f t="shared" si="57"/>
        <v>#DIV/0!</v>
      </c>
      <c r="DP17" s="200" t="e">
        <f t="shared" si="57"/>
        <v>#DIV/0!</v>
      </c>
      <c r="DQ17" s="200" t="e">
        <f t="shared" si="57"/>
        <v>#DIV/0!</v>
      </c>
      <c r="DR17" s="200" t="e">
        <f t="shared" si="57"/>
        <v>#DIV/0!</v>
      </c>
      <c r="DS17" s="201" t="e">
        <f t="shared" si="57"/>
        <v>#DIV/0!</v>
      </c>
      <c r="DT17" s="200" t="e">
        <f t="shared" si="57"/>
        <v>#DIV/0!</v>
      </c>
      <c r="DU17" s="200" t="e">
        <f t="shared" si="57"/>
        <v>#DIV/0!</v>
      </c>
      <c r="DV17" s="200" t="e">
        <f t="shared" si="57"/>
        <v>#DIV/0!</v>
      </c>
      <c r="DW17" s="202" t="e">
        <f t="shared" si="57"/>
        <v>#DIV/0!</v>
      </c>
      <c r="DX17" s="200" t="e">
        <f t="shared" si="57"/>
        <v>#DIV/0!</v>
      </c>
      <c r="DY17" s="200" t="e">
        <f t="shared" si="57"/>
        <v>#DIV/0!</v>
      </c>
      <c r="DZ17" s="200" t="e">
        <f t="shared" si="57"/>
        <v>#DIV/0!</v>
      </c>
      <c r="EA17" s="200" t="e">
        <f>+AVERAGEIFS(AB$7:AB$124,$K$7:$K$124,$AR17,$M$7:$M$124,"H")</f>
        <v>#DIV/0!</v>
      </c>
      <c r="EB17" s="200" t="e">
        <f t="shared" si="58"/>
        <v>#DIV/0!</v>
      </c>
      <c r="EC17" s="200" t="e">
        <f t="shared" si="58"/>
        <v>#DIV/0!</v>
      </c>
      <c r="ED17" s="200" t="e">
        <f t="shared" si="58"/>
        <v>#DIV/0!</v>
      </c>
      <c r="EE17" s="201" t="e">
        <f t="shared" si="58"/>
        <v>#DIV/0!</v>
      </c>
      <c r="EF17" s="202" t="e">
        <f t="shared" si="58"/>
        <v>#DIV/0!</v>
      </c>
      <c r="EG17" s="200" t="e">
        <f t="shared" si="58"/>
        <v>#DIV/0!</v>
      </c>
      <c r="EH17" s="200" t="e">
        <f t="shared" si="58"/>
        <v>#DIV/0!</v>
      </c>
      <c r="EI17" s="200" t="e">
        <f t="shared" si="58"/>
        <v>#DIV/0!</v>
      </c>
      <c r="EJ17" s="200" t="e">
        <f t="shared" si="58"/>
        <v>#DIV/0!</v>
      </c>
      <c r="EK17" s="200" t="e">
        <f t="shared" si="58"/>
        <v>#DIV/0!</v>
      </c>
      <c r="EL17" s="200" t="e">
        <f t="shared" si="58"/>
        <v>#DIV/0!</v>
      </c>
      <c r="EM17" s="200" t="e">
        <f t="shared" si="58"/>
        <v>#DIV/0!</v>
      </c>
      <c r="EN17" s="203" t="e">
        <f t="shared" si="58"/>
        <v>#DIV/0!</v>
      </c>
      <c r="EO17" s="199" t="e">
        <f t="shared" si="23"/>
        <v>#DIV/0!</v>
      </c>
      <c r="EP17" s="200" t="e">
        <f t="shared" si="24"/>
        <v>#DIV/0!</v>
      </c>
      <c r="EQ17" s="200" t="e">
        <f t="shared" si="25"/>
        <v>#DIV/0!</v>
      </c>
      <c r="ER17" s="200" t="e">
        <f t="shared" si="26"/>
        <v>#DIV/0!</v>
      </c>
      <c r="ES17" s="203" t="e">
        <f t="shared" si="27"/>
        <v>#DIV/0!</v>
      </c>
      <c r="ET17" s="204" t="e">
        <f t="shared" si="28"/>
        <v>#DIV/0!</v>
      </c>
      <c r="EU17" s="205">
        <f t="shared" si="10"/>
        <v>0</v>
      </c>
      <c r="EV17" s="80"/>
      <c r="EW17" s="215" t="e">
        <f t="shared" si="29"/>
        <v>#DIV/0!</v>
      </c>
      <c r="EX17" s="216" t="e">
        <f t="shared" si="30"/>
        <v>#DIV/0!</v>
      </c>
      <c r="EY17" s="217" t="e">
        <f t="shared" si="31"/>
        <v>#DIV/0!</v>
      </c>
      <c r="EZ17" s="217" t="e">
        <f t="shared" si="32"/>
        <v>#DIV/0!</v>
      </c>
      <c r="FA17" s="218" t="e">
        <f t="shared" si="33"/>
        <v>#DIV/0!</v>
      </c>
      <c r="FB17" s="217" t="e">
        <f t="shared" si="34"/>
        <v>#DIV/0!</v>
      </c>
      <c r="FC17" s="218" t="e">
        <f t="shared" si="35"/>
        <v>#DIV/0!</v>
      </c>
      <c r="FD17" s="219" t="e">
        <f t="shared" si="36"/>
        <v>#DIV/0!</v>
      </c>
      <c r="FE17" s="217" t="e">
        <f t="shared" si="37"/>
        <v>#DIV/0!</v>
      </c>
      <c r="FF17" s="219" t="e">
        <f t="shared" si="38"/>
        <v>#DIV/0!</v>
      </c>
      <c r="FG17" s="217" t="e">
        <f t="shared" si="39"/>
        <v>#DIV/0!</v>
      </c>
      <c r="FH17" s="220" t="e">
        <f t="shared" si="40"/>
        <v>#DIV/0!</v>
      </c>
      <c r="FI17" s="27"/>
    </row>
    <row r="18" spans="2:165" s="1" customFormat="1" ht="30" customHeight="1" x14ac:dyDescent="0.3">
      <c r="B18" s="149">
        <v>16</v>
      </c>
      <c r="C18" s="365">
        <v>44105</v>
      </c>
      <c r="D18" s="367" t="s">
        <v>267</v>
      </c>
      <c r="E18" s="365"/>
      <c r="F18" s="150" t="s">
        <v>143</v>
      </c>
      <c r="G18" s="150" t="s">
        <v>34</v>
      </c>
      <c r="H18" s="160" t="s">
        <v>148</v>
      </c>
      <c r="I18" s="137" t="s">
        <v>32</v>
      </c>
      <c r="J18" s="121" t="s">
        <v>151</v>
      </c>
      <c r="K18" s="151"/>
      <c r="L18" s="152"/>
      <c r="M18" s="151"/>
      <c r="N18" s="153">
        <v>5</v>
      </c>
      <c r="O18" s="154">
        <v>5</v>
      </c>
      <c r="P18" s="154">
        <v>5</v>
      </c>
      <c r="Q18" s="155" t="s">
        <v>34</v>
      </c>
      <c r="R18" s="155" t="s">
        <v>34</v>
      </c>
      <c r="S18" s="156" t="s">
        <v>34</v>
      </c>
      <c r="T18" s="153">
        <v>5</v>
      </c>
      <c r="U18" s="155" t="s">
        <v>35</v>
      </c>
      <c r="V18" s="154">
        <v>5</v>
      </c>
      <c r="W18" s="154">
        <v>5</v>
      </c>
      <c r="X18" s="157">
        <v>5</v>
      </c>
      <c r="Y18" s="153">
        <v>5</v>
      </c>
      <c r="Z18" s="154">
        <v>5</v>
      </c>
      <c r="AA18" s="154">
        <v>5</v>
      </c>
      <c r="AB18" s="155" t="s">
        <v>35</v>
      </c>
      <c r="AC18" s="154">
        <v>5</v>
      </c>
      <c r="AD18" s="154">
        <v>3</v>
      </c>
      <c r="AE18" s="157">
        <v>3</v>
      </c>
      <c r="AF18" s="153">
        <v>5</v>
      </c>
      <c r="AG18" s="157">
        <v>5</v>
      </c>
      <c r="AH18" s="153">
        <v>4</v>
      </c>
      <c r="AI18" s="154">
        <v>5</v>
      </c>
      <c r="AJ18" s="154">
        <v>3</v>
      </c>
      <c r="AK18" s="155" t="s">
        <v>35</v>
      </c>
      <c r="AL18" s="155" t="s">
        <v>35</v>
      </c>
      <c r="AM18" s="155" t="s">
        <v>35</v>
      </c>
      <c r="AN18" s="154">
        <v>5</v>
      </c>
      <c r="AO18" s="156" t="s">
        <v>35</v>
      </c>
      <c r="AP18" s="81"/>
      <c r="AR18" s="321" t="s">
        <v>225</v>
      </c>
      <c r="AS18" s="165"/>
      <c r="AT18" s="165"/>
      <c r="AU18" s="165"/>
      <c r="AV18" s="165"/>
      <c r="AW18" s="165"/>
      <c r="AX18" s="166"/>
      <c r="AY18" s="167"/>
      <c r="AZ18" s="165"/>
      <c r="BA18" s="165"/>
      <c r="BB18" s="165"/>
      <c r="BC18" s="166"/>
      <c r="BD18" s="167"/>
      <c r="BE18" s="165"/>
      <c r="BF18" s="165"/>
      <c r="BG18" s="165"/>
      <c r="BH18" s="165"/>
      <c r="BI18" s="165"/>
      <c r="BJ18" s="166"/>
      <c r="BK18" s="167"/>
      <c r="BL18" s="165"/>
      <c r="BM18" s="167"/>
      <c r="BN18" s="165"/>
      <c r="BO18" s="165"/>
      <c r="BP18" s="165"/>
      <c r="BQ18" s="165"/>
      <c r="BR18" s="165"/>
      <c r="BS18" s="165"/>
      <c r="BT18" s="166"/>
      <c r="BU18" s="167"/>
      <c r="BV18" s="165"/>
      <c r="BW18" s="165"/>
      <c r="BX18" s="165"/>
      <c r="BY18" s="165"/>
      <c r="BZ18" s="165"/>
      <c r="CA18" s="170">
        <f t="shared" si="41"/>
        <v>0</v>
      </c>
      <c r="CB18" s="81"/>
      <c r="CC18" s="199"/>
      <c r="CD18" s="200"/>
      <c r="CE18" s="200"/>
      <c r="CF18" s="200"/>
      <c r="CG18" s="200"/>
      <c r="CH18" s="200"/>
      <c r="CI18" s="201"/>
      <c r="CJ18" s="200"/>
      <c r="CK18" s="200"/>
      <c r="CL18" s="200"/>
      <c r="CM18" s="202"/>
      <c r="CN18" s="200"/>
      <c r="CO18" s="200"/>
      <c r="CP18" s="200"/>
      <c r="CQ18" s="200"/>
      <c r="CR18" s="200"/>
      <c r="CS18" s="200"/>
      <c r="CT18" s="200"/>
      <c r="CU18" s="201"/>
      <c r="CV18" s="202"/>
      <c r="CW18" s="200"/>
      <c r="CX18" s="200"/>
      <c r="CY18" s="200"/>
      <c r="CZ18" s="200"/>
      <c r="DA18" s="200"/>
      <c r="DB18" s="200"/>
      <c r="DC18" s="200"/>
      <c r="DD18" s="203"/>
      <c r="DE18" s="199"/>
      <c r="DF18" s="200"/>
      <c r="DG18" s="200"/>
      <c r="DH18" s="200"/>
      <c r="DI18" s="203"/>
      <c r="DJ18" s="204"/>
      <c r="DK18" s="205">
        <f t="shared" si="6"/>
        <v>0</v>
      </c>
      <c r="DL18" s="109"/>
      <c r="DM18" s="199"/>
      <c r="DN18" s="200"/>
      <c r="DO18" s="200"/>
      <c r="DP18" s="200"/>
      <c r="DQ18" s="200"/>
      <c r="DR18" s="200"/>
      <c r="DS18" s="201"/>
      <c r="DT18" s="200"/>
      <c r="DU18" s="200"/>
      <c r="DV18" s="200"/>
      <c r="DW18" s="202"/>
      <c r="DX18" s="200"/>
      <c r="DY18" s="200"/>
      <c r="DZ18" s="200"/>
      <c r="EA18" s="200"/>
      <c r="EB18" s="200"/>
      <c r="EC18" s="200"/>
      <c r="ED18" s="200"/>
      <c r="EE18" s="201"/>
      <c r="EF18" s="202"/>
      <c r="EG18" s="200"/>
      <c r="EH18" s="200"/>
      <c r="EI18" s="200"/>
      <c r="EJ18" s="200"/>
      <c r="EK18" s="200"/>
      <c r="EL18" s="200"/>
      <c r="EM18" s="200"/>
      <c r="EN18" s="203"/>
      <c r="EO18" s="199"/>
      <c r="EP18" s="200"/>
      <c r="EQ18" s="200"/>
      <c r="ER18" s="200"/>
      <c r="ES18" s="203"/>
      <c r="ET18" s="204"/>
      <c r="EU18" s="205">
        <f t="shared" si="10"/>
        <v>0</v>
      </c>
      <c r="EV18" s="80"/>
      <c r="EW18" s="215"/>
      <c r="EX18" s="216"/>
      <c r="EY18" s="217"/>
      <c r="EZ18" s="217"/>
      <c r="FA18" s="218"/>
      <c r="FB18" s="217"/>
      <c r="FC18" s="218"/>
      <c r="FD18" s="219"/>
      <c r="FE18" s="217"/>
      <c r="FF18" s="219"/>
      <c r="FG18" s="217"/>
      <c r="FH18" s="220"/>
      <c r="FI18" s="27"/>
    </row>
    <row r="19" spans="2:165" s="1" customFormat="1" ht="30" customHeight="1" x14ac:dyDescent="0.3">
      <c r="B19" s="149">
        <v>17</v>
      </c>
      <c r="C19" s="365">
        <v>44105</v>
      </c>
      <c r="D19" s="367" t="s">
        <v>267</v>
      </c>
      <c r="E19" s="365"/>
      <c r="F19" s="150" t="s">
        <v>142</v>
      </c>
      <c r="G19" s="150" t="s">
        <v>203</v>
      </c>
      <c r="H19" s="160" t="s">
        <v>16</v>
      </c>
      <c r="I19" s="137" t="s">
        <v>109</v>
      </c>
      <c r="J19" s="121"/>
      <c r="K19" s="151"/>
      <c r="L19" s="152"/>
      <c r="M19" s="151"/>
      <c r="N19" s="153">
        <v>3</v>
      </c>
      <c r="O19" s="154">
        <v>4</v>
      </c>
      <c r="P19" s="154">
        <v>4</v>
      </c>
      <c r="Q19" s="155" t="s">
        <v>35</v>
      </c>
      <c r="R19" s="155" t="s">
        <v>35</v>
      </c>
      <c r="S19" s="156" t="s">
        <v>34</v>
      </c>
      <c r="T19" s="153">
        <v>5</v>
      </c>
      <c r="U19" s="155" t="s">
        <v>35</v>
      </c>
      <c r="V19" s="154"/>
      <c r="W19" s="154">
        <v>4</v>
      </c>
      <c r="X19" s="157">
        <v>4</v>
      </c>
      <c r="Y19" s="153">
        <v>5</v>
      </c>
      <c r="Z19" s="154">
        <v>5</v>
      </c>
      <c r="AA19" s="154">
        <v>5</v>
      </c>
      <c r="AB19" s="155" t="s">
        <v>35</v>
      </c>
      <c r="AC19" s="154">
        <v>3</v>
      </c>
      <c r="AD19" s="154">
        <v>4</v>
      </c>
      <c r="AE19" s="157">
        <v>5</v>
      </c>
      <c r="AF19" s="153">
        <v>5</v>
      </c>
      <c r="AG19" s="157">
        <v>4</v>
      </c>
      <c r="AH19" s="153">
        <v>5</v>
      </c>
      <c r="AI19" s="154">
        <v>5</v>
      </c>
      <c r="AJ19" s="154">
        <v>4</v>
      </c>
      <c r="AK19" s="155" t="s">
        <v>35</v>
      </c>
      <c r="AL19" s="155" t="s">
        <v>35</v>
      </c>
      <c r="AM19" s="155" t="s">
        <v>35</v>
      </c>
      <c r="AN19" s="154">
        <v>5</v>
      </c>
      <c r="AO19" s="156" t="s">
        <v>35</v>
      </c>
      <c r="AP19" s="81"/>
      <c r="AR19" s="321" t="s">
        <v>37</v>
      </c>
      <c r="AS19" s="165" t="e">
        <f t="shared" ref="AS19:BB25" si="59">+AVERAGEIF($K$7:$K$124,$AR19,N$7:N$124)</f>
        <v>#DIV/0!</v>
      </c>
      <c r="AT19" s="165" t="e">
        <f t="shared" si="59"/>
        <v>#DIV/0!</v>
      </c>
      <c r="AU19" s="165" t="e">
        <f t="shared" si="59"/>
        <v>#DIV/0!</v>
      </c>
      <c r="AV19" s="165" t="e">
        <f t="shared" si="59"/>
        <v>#DIV/0!</v>
      </c>
      <c r="AW19" s="165" t="e">
        <f t="shared" si="59"/>
        <v>#DIV/0!</v>
      </c>
      <c r="AX19" s="166" t="e">
        <f t="shared" si="59"/>
        <v>#DIV/0!</v>
      </c>
      <c r="AY19" s="167" t="e">
        <f t="shared" si="59"/>
        <v>#DIV/0!</v>
      </c>
      <c r="AZ19" s="165" t="e">
        <f t="shared" si="59"/>
        <v>#DIV/0!</v>
      </c>
      <c r="BA19" s="165" t="e">
        <f t="shared" si="59"/>
        <v>#DIV/0!</v>
      </c>
      <c r="BB19" s="165" t="e">
        <f t="shared" si="59"/>
        <v>#DIV/0!</v>
      </c>
      <c r="BC19" s="166" t="e">
        <f t="shared" ref="BC19:BL25" si="60">+AVERAGEIF($K$7:$K$124,$AR19,X$7:X$124)</f>
        <v>#DIV/0!</v>
      </c>
      <c r="BD19" s="167" t="e">
        <f t="shared" si="60"/>
        <v>#DIV/0!</v>
      </c>
      <c r="BE19" s="165" t="e">
        <f t="shared" si="60"/>
        <v>#DIV/0!</v>
      </c>
      <c r="BF19" s="165" t="e">
        <f t="shared" si="60"/>
        <v>#DIV/0!</v>
      </c>
      <c r="BG19" s="165" t="e">
        <f t="shared" si="60"/>
        <v>#DIV/0!</v>
      </c>
      <c r="BH19" s="165" t="e">
        <f t="shared" si="60"/>
        <v>#DIV/0!</v>
      </c>
      <c r="BI19" s="165" t="e">
        <f t="shared" si="60"/>
        <v>#DIV/0!</v>
      </c>
      <c r="BJ19" s="166" t="e">
        <f t="shared" si="60"/>
        <v>#DIV/0!</v>
      </c>
      <c r="BK19" s="167" t="e">
        <f t="shared" si="60"/>
        <v>#DIV/0!</v>
      </c>
      <c r="BL19" s="165" t="e">
        <f t="shared" si="60"/>
        <v>#DIV/0!</v>
      </c>
      <c r="BM19" s="167" t="e">
        <f t="shared" ref="BM19:BT25" si="61">+AVERAGEIF($K$7:$K$124,$AR19,AH$7:AH$124)</f>
        <v>#DIV/0!</v>
      </c>
      <c r="BN19" s="165" t="e">
        <f t="shared" si="61"/>
        <v>#DIV/0!</v>
      </c>
      <c r="BO19" s="165" t="e">
        <f t="shared" si="61"/>
        <v>#DIV/0!</v>
      </c>
      <c r="BP19" s="165" t="e">
        <f t="shared" si="61"/>
        <v>#DIV/0!</v>
      </c>
      <c r="BQ19" s="165" t="e">
        <f t="shared" si="61"/>
        <v>#DIV/0!</v>
      </c>
      <c r="BR19" s="165" t="e">
        <f t="shared" si="61"/>
        <v>#DIV/0!</v>
      </c>
      <c r="BS19" s="165" t="e">
        <f t="shared" si="61"/>
        <v>#DIV/0!</v>
      </c>
      <c r="BT19" s="166" t="e">
        <f t="shared" si="61"/>
        <v>#DIV/0!</v>
      </c>
      <c r="BU19" s="167" t="e">
        <f t="shared" si="11"/>
        <v>#DIV/0!</v>
      </c>
      <c r="BV19" s="165" t="e">
        <f t="shared" si="12"/>
        <v>#DIV/0!</v>
      </c>
      <c r="BW19" s="165" t="e">
        <f t="shared" si="13"/>
        <v>#DIV/0!</v>
      </c>
      <c r="BX19" s="165" t="e">
        <f t="shared" si="14"/>
        <v>#DIV/0!</v>
      </c>
      <c r="BY19" s="165" t="e">
        <f t="shared" si="15"/>
        <v>#DIV/0!</v>
      </c>
      <c r="BZ19" s="165" t="e">
        <f t="shared" si="16"/>
        <v>#DIV/0!</v>
      </c>
      <c r="CA19" s="170">
        <f t="shared" si="41"/>
        <v>0</v>
      </c>
      <c r="CB19" s="81"/>
      <c r="CC19" s="199" t="e">
        <f t="shared" ref="CC19:DD19" si="62">+AVERAGEIFS(N$7:N$124,$K$7:$K$124,$AR19,$M$7:$M$124,"M")</f>
        <v>#DIV/0!</v>
      </c>
      <c r="CD19" s="200" t="e">
        <f t="shared" si="62"/>
        <v>#DIV/0!</v>
      </c>
      <c r="CE19" s="200" t="e">
        <f t="shared" si="62"/>
        <v>#DIV/0!</v>
      </c>
      <c r="CF19" s="200" t="e">
        <f t="shared" si="62"/>
        <v>#DIV/0!</v>
      </c>
      <c r="CG19" s="200" t="e">
        <f t="shared" si="62"/>
        <v>#DIV/0!</v>
      </c>
      <c r="CH19" s="200" t="e">
        <f t="shared" si="62"/>
        <v>#DIV/0!</v>
      </c>
      <c r="CI19" s="201" t="e">
        <f t="shared" si="62"/>
        <v>#DIV/0!</v>
      </c>
      <c r="CJ19" s="200" t="e">
        <f t="shared" si="62"/>
        <v>#DIV/0!</v>
      </c>
      <c r="CK19" s="200" t="e">
        <f t="shared" si="62"/>
        <v>#DIV/0!</v>
      </c>
      <c r="CL19" s="200" t="e">
        <f t="shared" si="62"/>
        <v>#DIV/0!</v>
      </c>
      <c r="CM19" s="202" t="e">
        <f t="shared" si="62"/>
        <v>#DIV/0!</v>
      </c>
      <c r="CN19" s="200" t="e">
        <f t="shared" si="62"/>
        <v>#DIV/0!</v>
      </c>
      <c r="CO19" s="200" t="e">
        <f t="shared" si="62"/>
        <v>#DIV/0!</v>
      </c>
      <c r="CP19" s="200" t="e">
        <f t="shared" si="62"/>
        <v>#DIV/0!</v>
      </c>
      <c r="CQ19" s="200" t="e">
        <f t="shared" si="62"/>
        <v>#DIV/0!</v>
      </c>
      <c r="CR19" s="200" t="e">
        <f t="shared" si="62"/>
        <v>#DIV/0!</v>
      </c>
      <c r="CS19" s="200" t="e">
        <f t="shared" si="62"/>
        <v>#DIV/0!</v>
      </c>
      <c r="CT19" s="200" t="e">
        <f t="shared" si="62"/>
        <v>#DIV/0!</v>
      </c>
      <c r="CU19" s="201" t="e">
        <f t="shared" si="62"/>
        <v>#DIV/0!</v>
      </c>
      <c r="CV19" s="202" t="e">
        <f t="shared" si="62"/>
        <v>#DIV/0!</v>
      </c>
      <c r="CW19" s="200" t="e">
        <f t="shared" si="62"/>
        <v>#DIV/0!</v>
      </c>
      <c r="CX19" s="200" t="e">
        <f t="shared" si="62"/>
        <v>#DIV/0!</v>
      </c>
      <c r="CY19" s="200" t="e">
        <f t="shared" si="62"/>
        <v>#DIV/0!</v>
      </c>
      <c r="CZ19" s="200" t="e">
        <f t="shared" si="62"/>
        <v>#DIV/0!</v>
      </c>
      <c r="DA19" s="200" t="e">
        <f t="shared" si="62"/>
        <v>#DIV/0!</v>
      </c>
      <c r="DB19" s="200" t="e">
        <f t="shared" si="62"/>
        <v>#DIV/0!</v>
      </c>
      <c r="DC19" s="200" t="e">
        <f t="shared" si="62"/>
        <v>#DIV/0!</v>
      </c>
      <c r="DD19" s="203" t="e">
        <f t="shared" si="62"/>
        <v>#DIV/0!</v>
      </c>
      <c r="DE19" s="199" t="e">
        <f t="shared" si="17"/>
        <v>#DIV/0!</v>
      </c>
      <c r="DF19" s="200" t="e">
        <f t="shared" si="18"/>
        <v>#DIV/0!</v>
      </c>
      <c r="DG19" s="200" t="e">
        <f t="shared" si="19"/>
        <v>#DIV/0!</v>
      </c>
      <c r="DH19" s="200" t="e">
        <f t="shared" si="20"/>
        <v>#DIV/0!</v>
      </c>
      <c r="DI19" s="203" t="e">
        <f t="shared" si="21"/>
        <v>#DIV/0!</v>
      </c>
      <c r="DJ19" s="204" t="e">
        <f t="shared" si="22"/>
        <v>#DIV/0!</v>
      </c>
      <c r="DK19" s="205">
        <f t="shared" si="6"/>
        <v>0</v>
      </c>
      <c r="DL19" s="109"/>
      <c r="DM19" s="199" t="e">
        <f t="shared" ref="DM19:EN19" si="63">+AVERAGEIFS(N$7:N$124,$K$7:$K$124,$AR19,$M$7:$M$124,"H")</f>
        <v>#DIV/0!</v>
      </c>
      <c r="DN19" s="200" t="e">
        <f t="shared" si="63"/>
        <v>#DIV/0!</v>
      </c>
      <c r="DO19" s="200" t="e">
        <f t="shared" si="63"/>
        <v>#DIV/0!</v>
      </c>
      <c r="DP19" s="200" t="e">
        <f t="shared" si="63"/>
        <v>#DIV/0!</v>
      </c>
      <c r="DQ19" s="200" t="e">
        <f t="shared" si="63"/>
        <v>#DIV/0!</v>
      </c>
      <c r="DR19" s="200" t="e">
        <f t="shared" si="63"/>
        <v>#DIV/0!</v>
      </c>
      <c r="DS19" s="201" t="e">
        <f t="shared" si="63"/>
        <v>#DIV/0!</v>
      </c>
      <c r="DT19" s="200" t="e">
        <f t="shared" si="63"/>
        <v>#DIV/0!</v>
      </c>
      <c r="DU19" s="200" t="e">
        <f t="shared" si="63"/>
        <v>#DIV/0!</v>
      </c>
      <c r="DV19" s="200" t="e">
        <f t="shared" si="63"/>
        <v>#DIV/0!</v>
      </c>
      <c r="DW19" s="202" t="e">
        <f t="shared" si="63"/>
        <v>#DIV/0!</v>
      </c>
      <c r="DX19" s="200" t="e">
        <f t="shared" si="63"/>
        <v>#DIV/0!</v>
      </c>
      <c r="DY19" s="200" t="e">
        <f t="shared" si="63"/>
        <v>#DIV/0!</v>
      </c>
      <c r="DZ19" s="200" t="e">
        <f t="shared" si="63"/>
        <v>#DIV/0!</v>
      </c>
      <c r="EA19" s="200" t="e">
        <f t="shared" si="63"/>
        <v>#DIV/0!</v>
      </c>
      <c r="EB19" s="200" t="e">
        <f t="shared" si="63"/>
        <v>#DIV/0!</v>
      </c>
      <c r="EC19" s="200" t="e">
        <f t="shared" si="63"/>
        <v>#DIV/0!</v>
      </c>
      <c r="ED19" s="200" t="e">
        <f t="shared" si="63"/>
        <v>#DIV/0!</v>
      </c>
      <c r="EE19" s="201" t="e">
        <f t="shared" si="63"/>
        <v>#DIV/0!</v>
      </c>
      <c r="EF19" s="202" t="e">
        <f t="shared" si="63"/>
        <v>#DIV/0!</v>
      </c>
      <c r="EG19" s="200" t="e">
        <f t="shared" si="63"/>
        <v>#DIV/0!</v>
      </c>
      <c r="EH19" s="200" t="e">
        <f t="shared" si="63"/>
        <v>#DIV/0!</v>
      </c>
      <c r="EI19" s="200" t="e">
        <f t="shared" si="63"/>
        <v>#DIV/0!</v>
      </c>
      <c r="EJ19" s="200" t="e">
        <f t="shared" si="63"/>
        <v>#DIV/0!</v>
      </c>
      <c r="EK19" s="200" t="e">
        <f t="shared" si="63"/>
        <v>#DIV/0!</v>
      </c>
      <c r="EL19" s="200" t="e">
        <f t="shared" si="63"/>
        <v>#DIV/0!</v>
      </c>
      <c r="EM19" s="200" t="e">
        <f t="shared" si="63"/>
        <v>#DIV/0!</v>
      </c>
      <c r="EN19" s="203" t="e">
        <f t="shared" si="63"/>
        <v>#DIV/0!</v>
      </c>
      <c r="EO19" s="199" t="e">
        <f t="shared" si="23"/>
        <v>#DIV/0!</v>
      </c>
      <c r="EP19" s="200" t="e">
        <f t="shared" si="24"/>
        <v>#DIV/0!</v>
      </c>
      <c r="EQ19" s="200" t="e">
        <f t="shared" si="25"/>
        <v>#DIV/0!</v>
      </c>
      <c r="ER19" s="200" t="e">
        <f t="shared" si="26"/>
        <v>#DIV/0!</v>
      </c>
      <c r="ES19" s="203" t="e">
        <f t="shared" si="27"/>
        <v>#DIV/0!</v>
      </c>
      <c r="ET19" s="204" t="e">
        <f t="shared" si="28"/>
        <v>#DIV/0!</v>
      </c>
      <c r="EU19" s="205">
        <f t="shared" si="10"/>
        <v>0</v>
      </c>
      <c r="EV19" s="80"/>
      <c r="EW19" s="215" t="e">
        <f t="shared" si="29"/>
        <v>#DIV/0!</v>
      </c>
      <c r="EX19" s="216" t="e">
        <f t="shared" si="30"/>
        <v>#DIV/0!</v>
      </c>
      <c r="EY19" s="217" t="e">
        <f t="shared" si="31"/>
        <v>#DIV/0!</v>
      </c>
      <c r="EZ19" s="217" t="e">
        <f t="shared" si="32"/>
        <v>#DIV/0!</v>
      </c>
      <c r="FA19" s="218" t="e">
        <f t="shared" si="33"/>
        <v>#DIV/0!</v>
      </c>
      <c r="FB19" s="217" t="e">
        <f t="shared" si="34"/>
        <v>#DIV/0!</v>
      </c>
      <c r="FC19" s="218" t="e">
        <f t="shared" si="35"/>
        <v>#DIV/0!</v>
      </c>
      <c r="FD19" s="219" t="e">
        <f t="shared" si="36"/>
        <v>#DIV/0!</v>
      </c>
      <c r="FE19" s="217" t="e">
        <f t="shared" si="37"/>
        <v>#DIV/0!</v>
      </c>
      <c r="FF19" s="219" t="e">
        <f t="shared" si="38"/>
        <v>#DIV/0!</v>
      </c>
      <c r="FG19" s="217" t="e">
        <f t="shared" si="39"/>
        <v>#DIV/0!</v>
      </c>
      <c r="FH19" s="220" t="e">
        <f t="shared" si="40"/>
        <v>#DIV/0!</v>
      </c>
      <c r="FI19" s="27"/>
    </row>
    <row r="20" spans="2:165" s="1" customFormat="1" ht="30" customHeight="1" x14ac:dyDescent="0.3">
      <c r="B20" s="149">
        <v>18</v>
      </c>
      <c r="C20" s="365">
        <v>44105</v>
      </c>
      <c r="D20" s="367" t="s">
        <v>267</v>
      </c>
      <c r="E20" s="365"/>
      <c r="F20" s="150" t="s">
        <v>142</v>
      </c>
      <c r="G20" s="150" t="s">
        <v>35</v>
      </c>
      <c r="H20" s="160" t="s">
        <v>16</v>
      </c>
      <c r="I20" s="137" t="s">
        <v>109</v>
      </c>
      <c r="J20" s="121" t="s">
        <v>152</v>
      </c>
      <c r="K20" s="151"/>
      <c r="L20" s="152"/>
      <c r="M20" s="151"/>
      <c r="N20" s="153">
        <v>3</v>
      </c>
      <c r="O20" s="154">
        <v>1</v>
      </c>
      <c r="P20" s="154">
        <v>3</v>
      </c>
      <c r="Q20" s="155" t="s">
        <v>35</v>
      </c>
      <c r="R20" s="155" t="s">
        <v>35</v>
      </c>
      <c r="S20" s="156" t="s">
        <v>34</v>
      </c>
      <c r="T20" s="153">
        <v>5</v>
      </c>
      <c r="U20" s="155" t="s">
        <v>34</v>
      </c>
      <c r="V20" s="154">
        <v>3</v>
      </c>
      <c r="W20" s="154">
        <v>3</v>
      </c>
      <c r="X20" s="157">
        <v>3</v>
      </c>
      <c r="Y20" s="153">
        <v>4</v>
      </c>
      <c r="Z20" s="154">
        <v>5</v>
      </c>
      <c r="AA20" s="154">
        <v>5</v>
      </c>
      <c r="AB20" s="155" t="s">
        <v>35</v>
      </c>
      <c r="AC20" s="154">
        <v>4</v>
      </c>
      <c r="AD20" s="154">
        <v>4</v>
      </c>
      <c r="AE20" s="157">
        <v>2</v>
      </c>
      <c r="AF20" s="153">
        <v>4</v>
      </c>
      <c r="AG20" s="157">
        <v>3</v>
      </c>
      <c r="AH20" s="153">
        <v>5</v>
      </c>
      <c r="AI20" s="154">
        <v>4</v>
      </c>
      <c r="AJ20" s="154">
        <v>4</v>
      </c>
      <c r="AK20" s="155" t="s">
        <v>34</v>
      </c>
      <c r="AL20" s="155" t="s">
        <v>34</v>
      </c>
      <c r="AM20" s="155" t="s">
        <v>35</v>
      </c>
      <c r="AN20" s="154">
        <v>3</v>
      </c>
      <c r="AO20" s="156" t="s">
        <v>34</v>
      </c>
      <c r="AP20" s="81"/>
      <c r="AR20" s="321" t="s">
        <v>50</v>
      </c>
      <c r="AS20" s="165" t="e">
        <f t="shared" si="59"/>
        <v>#DIV/0!</v>
      </c>
      <c r="AT20" s="165" t="e">
        <f t="shared" si="59"/>
        <v>#DIV/0!</v>
      </c>
      <c r="AU20" s="165" t="e">
        <f t="shared" si="59"/>
        <v>#DIV/0!</v>
      </c>
      <c r="AV20" s="165" t="e">
        <f t="shared" si="59"/>
        <v>#DIV/0!</v>
      </c>
      <c r="AW20" s="165" t="e">
        <f t="shared" si="59"/>
        <v>#DIV/0!</v>
      </c>
      <c r="AX20" s="166" t="e">
        <f t="shared" si="59"/>
        <v>#DIV/0!</v>
      </c>
      <c r="AY20" s="167" t="e">
        <f t="shared" si="59"/>
        <v>#DIV/0!</v>
      </c>
      <c r="AZ20" s="165" t="e">
        <f t="shared" si="59"/>
        <v>#DIV/0!</v>
      </c>
      <c r="BA20" s="165" t="e">
        <f t="shared" si="59"/>
        <v>#DIV/0!</v>
      </c>
      <c r="BB20" s="165" t="e">
        <f t="shared" si="59"/>
        <v>#DIV/0!</v>
      </c>
      <c r="BC20" s="166" t="e">
        <f t="shared" si="60"/>
        <v>#DIV/0!</v>
      </c>
      <c r="BD20" s="167" t="e">
        <f t="shared" si="60"/>
        <v>#DIV/0!</v>
      </c>
      <c r="BE20" s="165" t="e">
        <f t="shared" si="60"/>
        <v>#DIV/0!</v>
      </c>
      <c r="BF20" s="165" t="e">
        <f t="shared" si="60"/>
        <v>#DIV/0!</v>
      </c>
      <c r="BG20" s="165" t="e">
        <f t="shared" si="60"/>
        <v>#DIV/0!</v>
      </c>
      <c r="BH20" s="165" t="e">
        <f t="shared" si="60"/>
        <v>#DIV/0!</v>
      </c>
      <c r="BI20" s="165" t="e">
        <f t="shared" si="60"/>
        <v>#DIV/0!</v>
      </c>
      <c r="BJ20" s="166" t="e">
        <f t="shared" si="60"/>
        <v>#DIV/0!</v>
      </c>
      <c r="BK20" s="167" t="e">
        <f t="shared" si="60"/>
        <v>#DIV/0!</v>
      </c>
      <c r="BL20" s="165" t="e">
        <f t="shared" si="60"/>
        <v>#DIV/0!</v>
      </c>
      <c r="BM20" s="167" t="e">
        <f t="shared" si="61"/>
        <v>#DIV/0!</v>
      </c>
      <c r="BN20" s="165" t="e">
        <f t="shared" si="61"/>
        <v>#DIV/0!</v>
      </c>
      <c r="BO20" s="165" t="e">
        <f t="shared" si="61"/>
        <v>#DIV/0!</v>
      </c>
      <c r="BP20" s="165" t="e">
        <f t="shared" si="61"/>
        <v>#DIV/0!</v>
      </c>
      <c r="BQ20" s="165" t="e">
        <f t="shared" si="61"/>
        <v>#DIV/0!</v>
      </c>
      <c r="BR20" s="165" t="e">
        <f t="shared" si="61"/>
        <v>#DIV/0!</v>
      </c>
      <c r="BS20" s="165" t="e">
        <f t="shared" si="61"/>
        <v>#DIV/0!</v>
      </c>
      <c r="BT20" s="166" t="e">
        <f t="shared" si="61"/>
        <v>#DIV/0!</v>
      </c>
      <c r="BU20" s="167" t="e">
        <f t="shared" si="11"/>
        <v>#DIV/0!</v>
      </c>
      <c r="BV20" s="165" t="e">
        <f t="shared" si="12"/>
        <v>#DIV/0!</v>
      </c>
      <c r="BW20" s="165" t="e">
        <f t="shared" si="13"/>
        <v>#DIV/0!</v>
      </c>
      <c r="BX20" s="165" t="e">
        <f t="shared" si="14"/>
        <v>#DIV/0!</v>
      </c>
      <c r="BY20" s="165" t="e">
        <f t="shared" si="15"/>
        <v>#DIV/0!</v>
      </c>
      <c r="BZ20" s="165" t="e">
        <f t="shared" si="16"/>
        <v>#DIV/0!</v>
      </c>
      <c r="CA20" s="170">
        <f t="shared" si="41"/>
        <v>0</v>
      </c>
      <c r="CB20" s="81"/>
      <c r="CC20" s="199" t="e">
        <f t="shared" ref="CC20:CL23" si="64">+AVERAGEIFS(N$7:N$124,$K$7:$K$124,$AR20,$M$7:$M$124,"M")</f>
        <v>#DIV/0!</v>
      </c>
      <c r="CD20" s="200" t="e">
        <f t="shared" si="64"/>
        <v>#DIV/0!</v>
      </c>
      <c r="CE20" s="200" t="e">
        <f t="shared" si="64"/>
        <v>#DIV/0!</v>
      </c>
      <c r="CF20" s="200" t="e">
        <f t="shared" si="64"/>
        <v>#DIV/0!</v>
      </c>
      <c r="CG20" s="200" t="e">
        <f t="shared" si="64"/>
        <v>#DIV/0!</v>
      </c>
      <c r="CH20" s="200" t="e">
        <f t="shared" si="64"/>
        <v>#DIV/0!</v>
      </c>
      <c r="CI20" s="201" t="e">
        <f t="shared" si="64"/>
        <v>#DIV/0!</v>
      </c>
      <c r="CJ20" s="200" t="e">
        <f t="shared" si="64"/>
        <v>#DIV/0!</v>
      </c>
      <c r="CK20" s="200" t="e">
        <f t="shared" si="64"/>
        <v>#DIV/0!</v>
      </c>
      <c r="CL20" s="200" t="e">
        <f t="shared" si="64"/>
        <v>#DIV/0!</v>
      </c>
      <c r="CM20" s="202" t="e">
        <f t="shared" ref="CM20:CV23" si="65">+AVERAGEIFS(X$7:X$124,$K$7:$K$124,$AR20,$M$7:$M$124,"M")</f>
        <v>#DIV/0!</v>
      </c>
      <c r="CN20" s="200" t="e">
        <f t="shared" si="65"/>
        <v>#DIV/0!</v>
      </c>
      <c r="CO20" s="200" t="e">
        <f t="shared" si="65"/>
        <v>#DIV/0!</v>
      </c>
      <c r="CP20" s="200" t="e">
        <f t="shared" si="65"/>
        <v>#DIV/0!</v>
      </c>
      <c r="CQ20" s="200" t="e">
        <f t="shared" si="65"/>
        <v>#DIV/0!</v>
      </c>
      <c r="CR20" s="200" t="e">
        <f t="shared" si="65"/>
        <v>#DIV/0!</v>
      </c>
      <c r="CS20" s="200" t="e">
        <f t="shared" si="65"/>
        <v>#DIV/0!</v>
      </c>
      <c r="CT20" s="200" t="e">
        <f t="shared" si="65"/>
        <v>#DIV/0!</v>
      </c>
      <c r="CU20" s="201" t="e">
        <f t="shared" si="65"/>
        <v>#DIV/0!</v>
      </c>
      <c r="CV20" s="202" t="e">
        <f t="shared" si="65"/>
        <v>#DIV/0!</v>
      </c>
      <c r="CW20" s="200" t="e">
        <f t="shared" ref="CW20:DA23" si="66">+AVERAGEIFS(AH$7:AH$124,$K$7:$K$124,$AR20,$M$7:$M$124,"M")</f>
        <v>#DIV/0!</v>
      </c>
      <c r="CX20" s="200" t="e">
        <f t="shared" si="66"/>
        <v>#DIV/0!</v>
      </c>
      <c r="CY20" s="200" t="e">
        <f t="shared" si="66"/>
        <v>#DIV/0!</v>
      </c>
      <c r="CZ20" s="200" t="e">
        <f t="shared" si="66"/>
        <v>#DIV/0!</v>
      </c>
      <c r="DA20" s="200" t="e">
        <f t="shared" si="66"/>
        <v>#DIV/0!</v>
      </c>
      <c r="DB20" s="200"/>
      <c r="DC20" s="200" t="e">
        <f t="shared" ref="DC20:DC25" si="67">+AVERAGEIFS(AN$7:AN$124,$K$7:$K$124,$AR20,$M$7:$M$124,"M")</f>
        <v>#DIV/0!</v>
      </c>
      <c r="DD20" s="203"/>
      <c r="DE20" s="199" t="e">
        <f t="shared" si="17"/>
        <v>#DIV/0!</v>
      </c>
      <c r="DF20" s="200" t="e">
        <f t="shared" si="18"/>
        <v>#DIV/0!</v>
      </c>
      <c r="DG20" s="200" t="e">
        <f t="shared" si="19"/>
        <v>#DIV/0!</v>
      </c>
      <c r="DH20" s="200" t="e">
        <f t="shared" si="20"/>
        <v>#DIV/0!</v>
      </c>
      <c r="DI20" s="203" t="e">
        <f t="shared" si="21"/>
        <v>#DIV/0!</v>
      </c>
      <c r="DJ20" s="204" t="e">
        <f t="shared" si="22"/>
        <v>#DIV/0!</v>
      </c>
      <c r="DK20" s="205">
        <f t="shared" si="6"/>
        <v>0</v>
      </c>
      <c r="DL20" s="109"/>
      <c r="DM20" s="199" t="e">
        <f t="shared" ref="DM20:DZ20" si="68">+AVERAGEIFS(N$7:N$124,$K$7:$K$124,$AR20,$M$7:$M$124,"H")</f>
        <v>#DIV/0!</v>
      </c>
      <c r="DN20" s="200" t="e">
        <f t="shared" si="68"/>
        <v>#DIV/0!</v>
      </c>
      <c r="DO20" s="200" t="e">
        <f t="shared" si="68"/>
        <v>#DIV/0!</v>
      </c>
      <c r="DP20" s="200" t="e">
        <f t="shared" si="68"/>
        <v>#DIV/0!</v>
      </c>
      <c r="DQ20" s="200" t="e">
        <f t="shared" si="68"/>
        <v>#DIV/0!</v>
      </c>
      <c r="DR20" s="200" t="e">
        <f t="shared" si="68"/>
        <v>#DIV/0!</v>
      </c>
      <c r="DS20" s="201" t="e">
        <f t="shared" si="68"/>
        <v>#DIV/0!</v>
      </c>
      <c r="DT20" s="200" t="e">
        <f t="shared" si="68"/>
        <v>#DIV/0!</v>
      </c>
      <c r="DU20" s="200" t="e">
        <f t="shared" si="68"/>
        <v>#DIV/0!</v>
      </c>
      <c r="DV20" s="200" t="e">
        <f t="shared" si="68"/>
        <v>#DIV/0!</v>
      </c>
      <c r="DW20" s="202" t="e">
        <f t="shared" si="68"/>
        <v>#DIV/0!</v>
      </c>
      <c r="DX20" s="200" t="e">
        <f t="shared" si="68"/>
        <v>#DIV/0!</v>
      </c>
      <c r="DY20" s="200" t="e">
        <f t="shared" si="68"/>
        <v>#DIV/0!</v>
      </c>
      <c r="DZ20" s="200" t="e">
        <f t="shared" si="68"/>
        <v>#DIV/0!</v>
      </c>
      <c r="EA20" s="200"/>
      <c r="EB20" s="200" t="e">
        <f t="shared" ref="EB20:EN20" si="69">+AVERAGEIFS(AC$7:AC$124,$K$7:$K$124,$AR20,$M$7:$M$124,"H")</f>
        <v>#DIV/0!</v>
      </c>
      <c r="EC20" s="200" t="e">
        <f t="shared" si="69"/>
        <v>#DIV/0!</v>
      </c>
      <c r="ED20" s="200" t="e">
        <f t="shared" si="69"/>
        <v>#DIV/0!</v>
      </c>
      <c r="EE20" s="201" t="e">
        <f t="shared" si="69"/>
        <v>#DIV/0!</v>
      </c>
      <c r="EF20" s="202" t="e">
        <f t="shared" si="69"/>
        <v>#DIV/0!</v>
      </c>
      <c r="EG20" s="200" t="e">
        <f t="shared" si="69"/>
        <v>#DIV/0!</v>
      </c>
      <c r="EH20" s="200" t="e">
        <f t="shared" si="69"/>
        <v>#DIV/0!</v>
      </c>
      <c r="EI20" s="200" t="e">
        <f t="shared" si="69"/>
        <v>#DIV/0!</v>
      </c>
      <c r="EJ20" s="200" t="e">
        <f t="shared" si="69"/>
        <v>#DIV/0!</v>
      </c>
      <c r="EK20" s="200" t="e">
        <f t="shared" si="69"/>
        <v>#DIV/0!</v>
      </c>
      <c r="EL20" s="200" t="e">
        <f t="shared" si="69"/>
        <v>#DIV/0!</v>
      </c>
      <c r="EM20" s="200" t="e">
        <f t="shared" si="69"/>
        <v>#DIV/0!</v>
      </c>
      <c r="EN20" s="203" t="e">
        <f t="shared" si="69"/>
        <v>#DIV/0!</v>
      </c>
      <c r="EO20" s="199" t="e">
        <f t="shared" si="23"/>
        <v>#DIV/0!</v>
      </c>
      <c r="EP20" s="200" t="e">
        <f t="shared" si="24"/>
        <v>#DIV/0!</v>
      </c>
      <c r="EQ20" s="200" t="e">
        <f t="shared" si="25"/>
        <v>#DIV/0!</v>
      </c>
      <c r="ER20" s="200" t="e">
        <f t="shared" si="26"/>
        <v>#DIV/0!</v>
      </c>
      <c r="ES20" s="203" t="e">
        <f t="shared" si="27"/>
        <v>#DIV/0!</v>
      </c>
      <c r="ET20" s="204" t="e">
        <f t="shared" si="28"/>
        <v>#DIV/0!</v>
      </c>
      <c r="EU20" s="205">
        <f t="shared" si="10"/>
        <v>0</v>
      </c>
      <c r="EV20" s="80"/>
      <c r="EW20" s="215" t="e">
        <f t="shared" si="29"/>
        <v>#DIV/0!</v>
      </c>
      <c r="EX20" s="216" t="e">
        <f t="shared" si="30"/>
        <v>#DIV/0!</v>
      </c>
      <c r="EY20" s="217" t="e">
        <f t="shared" si="31"/>
        <v>#DIV/0!</v>
      </c>
      <c r="EZ20" s="217" t="e">
        <f t="shared" si="32"/>
        <v>#DIV/0!</v>
      </c>
      <c r="FA20" s="218" t="e">
        <f t="shared" si="33"/>
        <v>#DIV/0!</v>
      </c>
      <c r="FB20" s="217" t="e">
        <f t="shared" si="34"/>
        <v>#DIV/0!</v>
      </c>
      <c r="FC20" s="218" t="e">
        <f t="shared" si="35"/>
        <v>#DIV/0!</v>
      </c>
      <c r="FD20" s="219" t="e">
        <f t="shared" si="36"/>
        <v>#DIV/0!</v>
      </c>
      <c r="FE20" s="217" t="e">
        <f t="shared" si="37"/>
        <v>#DIV/0!</v>
      </c>
      <c r="FF20" s="219" t="e">
        <f t="shared" si="38"/>
        <v>#DIV/0!</v>
      </c>
      <c r="FG20" s="217" t="e">
        <f t="shared" si="39"/>
        <v>#DIV/0!</v>
      </c>
      <c r="FH20" s="220" t="e">
        <f t="shared" si="40"/>
        <v>#DIV/0!</v>
      </c>
      <c r="FI20" s="27"/>
    </row>
    <row r="21" spans="2:165" s="1" customFormat="1" ht="30" customHeight="1" x14ac:dyDescent="0.3">
      <c r="B21" s="149">
        <v>19</v>
      </c>
      <c r="C21" s="365">
        <v>44105</v>
      </c>
      <c r="D21" s="367" t="s">
        <v>267</v>
      </c>
      <c r="E21" s="365"/>
      <c r="F21" s="150" t="s">
        <v>142</v>
      </c>
      <c r="G21" s="150" t="s">
        <v>35</v>
      </c>
      <c r="H21" s="160" t="s">
        <v>272</v>
      </c>
      <c r="I21" s="137" t="s">
        <v>306</v>
      </c>
      <c r="J21" s="121" t="s">
        <v>152</v>
      </c>
      <c r="K21" s="151"/>
      <c r="L21" s="152"/>
      <c r="M21" s="151"/>
      <c r="N21" s="153">
        <v>3</v>
      </c>
      <c r="O21" s="154">
        <v>3</v>
      </c>
      <c r="P21" s="154">
        <v>2</v>
      </c>
      <c r="Q21" s="155" t="s">
        <v>34</v>
      </c>
      <c r="R21" s="155" t="s">
        <v>34</v>
      </c>
      <c r="S21" s="156" t="s">
        <v>34</v>
      </c>
      <c r="T21" s="153">
        <v>4</v>
      </c>
      <c r="U21" s="155" t="s">
        <v>34</v>
      </c>
      <c r="V21" s="154">
        <v>3</v>
      </c>
      <c r="W21" s="154">
        <v>3</v>
      </c>
      <c r="X21" s="157">
        <v>3</v>
      </c>
      <c r="Y21" s="153">
        <v>5</v>
      </c>
      <c r="Z21" s="154">
        <v>5</v>
      </c>
      <c r="AA21" s="154">
        <v>5</v>
      </c>
      <c r="AB21" s="155" t="s">
        <v>35</v>
      </c>
      <c r="AC21" s="154">
        <v>3</v>
      </c>
      <c r="AD21" s="154">
        <v>3</v>
      </c>
      <c r="AE21" s="157">
        <v>3</v>
      </c>
      <c r="AF21" s="153"/>
      <c r="AG21" s="157">
        <v>4</v>
      </c>
      <c r="AH21" s="153">
        <v>4</v>
      </c>
      <c r="AI21" s="154">
        <v>1</v>
      </c>
      <c r="AJ21" s="154"/>
      <c r="AK21" s="155" t="s">
        <v>34</v>
      </c>
      <c r="AL21" s="155" t="s">
        <v>34</v>
      </c>
      <c r="AM21" s="155" t="s">
        <v>203</v>
      </c>
      <c r="AN21" s="154">
        <v>4</v>
      </c>
      <c r="AO21" s="156" t="s">
        <v>35</v>
      </c>
      <c r="AP21" s="81"/>
      <c r="AQ21" s="106"/>
      <c r="AR21" s="321" t="s">
        <v>46</v>
      </c>
      <c r="AS21" s="165" t="e">
        <f t="shared" si="59"/>
        <v>#DIV/0!</v>
      </c>
      <c r="AT21" s="165" t="e">
        <f t="shared" si="59"/>
        <v>#DIV/0!</v>
      </c>
      <c r="AU21" s="165" t="e">
        <f t="shared" si="59"/>
        <v>#DIV/0!</v>
      </c>
      <c r="AV21" s="165" t="e">
        <f t="shared" si="59"/>
        <v>#DIV/0!</v>
      </c>
      <c r="AW21" s="165" t="e">
        <f t="shared" si="59"/>
        <v>#DIV/0!</v>
      </c>
      <c r="AX21" s="166" t="e">
        <f t="shared" si="59"/>
        <v>#DIV/0!</v>
      </c>
      <c r="AY21" s="167" t="e">
        <f t="shared" si="59"/>
        <v>#DIV/0!</v>
      </c>
      <c r="AZ21" s="165" t="e">
        <f t="shared" si="59"/>
        <v>#DIV/0!</v>
      </c>
      <c r="BA21" s="165" t="e">
        <f t="shared" si="59"/>
        <v>#DIV/0!</v>
      </c>
      <c r="BB21" s="165" t="e">
        <f t="shared" si="59"/>
        <v>#DIV/0!</v>
      </c>
      <c r="BC21" s="166" t="e">
        <f t="shared" si="60"/>
        <v>#DIV/0!</v>
      </c>
      <c r="BD21" s="167" t="e">
        <f t="shared" si="60"/>
        <v>#DIV/0!</v>
      </c>
      <c r="BE21" s="165" t="e">
        <f t="shared" si="60"/>
        <v>#DIV/0!</v>
      </c>
      <c r="BF21" s="165" t="e">
        <f t="shared" si="60"/>
        <v>#DIV/0!</v>
      </c>
      <c r="BG21" s="165" t="e">
        <f t="shared" si="60"/>
        <v>#DIV/0!</v>
      </c>
      <c r="BH21" s="165" t="e">
        <f t="shared" si="60"/>
        <v>#DIV/0!</v>
      </c>
      <c r="BI21" s="165" t="e">
        <f t="shared" si="60"/>
        <v>#DIV/0!</v>
      </c>
      <c r="BJ21" s="166" t="e">
        <f t="shared" si="60"/>
        <v>#DIV/0!</v>
      </c>
      <c r="BK21" s="167" t="e">
        <f t="shared" si="60"/>
        <v>#DIV/0!</v>
      </c>
      <c r="BL21" s="165" t="e">
        <f t="shared" si="60"/>
        <v>#DIV/0!</v>
      </c>
      <c r="BM21" s="167" t="e">
        <f t="shared" si="61"/>
        <v>#DIV/0!</v>
      </c>
      <c r="BN21" s="165" t="e">
        <f t="shared" si="61"/>
        <v>#DIV/0!</v>
      </c>
      <c r="BO21" s="165" t="e">
        <f t="shared" si="61"/>
        <v>#DIV/0!</v>
      </c>
      <c r="BP21" s="165" t="e">
        <f t="shared" si="61"/>
        <v>#DIV/0!</v>
      </c>
      <c r="BQ21" s="165" t="e">
        <f t="shared" si="61"/>
        <v>#DIV/0!</v>
      </c>
      <c r="BR21" s="165" t="e">
        <f t="shared" si="61"/>
        <v>#DIV/0!</v>
      </c>
      <c r="BS21" s="165" t="e">
        <f t="shared" si="61"/>
        <v>#DIV/0!</v>
      </c>
      <c r="BT21" s="166" t="e">
        <f t="shared" si="61"/>
        <v>#DIV/0!</v>
      </c>
      <c r="BU21" s="167" t="e">
        <f t="shared" si="11"/>
        <v>#DIV/0!</v>
      </c>
      <c r="BV21" s="165" t="e">
        <f t="shared" si="12"/>
        <v>#DIV/0!</v>
      </c>
      <c r="BW21" s="165" t="e">
        <f t="shared" si="13"/>
        <v>#DIV/0!</v>
      </c>
      <c r="BX21" s="165" t="e">
        <f t="shared" si="14"/>
        <v>#DIV/0!</v>
      </c>
      <c r="BY21" s="165" t="e">
        <f t="shared" si="15"/>
        <v>#DIV/0!</v>
      </c>
      <c r="BZ21" s="165" t="e">
        <f t="shared" si="16"/>
        <v>#DIV/0!</v>
      </c>
      <c r="CA21" s="170">
        <f t="shared" si="41"/>
        <v>0</v>
      </c>
      <c r="CB21" s="81"/>
      <c r="CC21" s="199" t="e">
        <f t="shared" si="64"/>
        <v>#DIV/0!</v>
      </c>
      <c r="CD21" s="200" t="e">
        <f t="shared" si="64"/>
        <v>#DIV/0!</v>
      </c>
      <c r="CE21" s="200" t="e">
        <f t="shared" si="64"/>
        <v>#DIV/0!</v>
      </c>
      <c r="CF21" s="200" t="e">
        <f t="shared" si="64"/>
        <v>#DIV/0!</v>
      </c>
      <c r="CG21" s="200" t="e">
        <f t="shared" si="64"/>
        <v>#DIV/0!</v>
      </c>
      <c r="CH21" s="200" t="e">
        <f t="shared" si="64"/>
        <v>#DIV/0!</v>
      </c>
      <c r="CI21" s="201" t="e">
        <f t="shared" si="64"/>
        <v>#DIV/0!</v>
      </c>
      <c r="CJ21" s="200" t="e">
        <f t="shared" si="64"/>
        <v>#DIV/0!</v>
      </c>
      <c r="CK21" s="200" t="e">
        <f t="shared" si="64"/>
        <v>#DIV/0!</v>
      </c>
      <c r="CL21" s="200" t="e">
        <f t="shared" si="64"/>
        <v>#DIV/0!</v>
      </c>
      <c r="CM21" s="202" t="e">
        <f t="shared" si="65"/>
        <v>#DIV/0!</v>
      </c>
      <c r="CN21" s="200" t="e">
        <f t="shared" si="65"/>
        <v>#DIV/0!</v>
      </c>
      <c r="CO21" s="200" t="e">
        <f t="shared" si="65"/>
        <v>#DIV/0!</v>
      </c>
      <c r="CP21" s="200" t="e">
        <f t="shared" si="65"/>
        <v>#DIV/0!</v>
      </c>
      <c r="CQ21" s="200" t="e">
        <f t="shared" si="65"/>
        <v>#DIV/0!</v>
      </c>
      <c r="CR21" s="200" t="e">
        <f t="shared" si="65"/>
        <v>#DIV/0!</v>
      </c>
      <c r="CS21" s="200" t="e">
        <f t="shared" si="65"/>
        <v>#DIV/0!</v>
      </c>
      <c r="CT21" s="200" t="e">
        <f t="shared" si="65"/>
        <v>#DIV/0!</v>
      </c>
      <c r="CU21" s="201" t="e">
        <f t="shared" si="65"/>
        <v>#DIV/0!</v>
      </c>
      <c r="CV21" s="202" t="e">
        <f t="shared" si="65"/>
        <v>#DIV/0!</v>
      </c>
      <c r="CW21" s="200" t="e">
        <f t="shared" si="66"/>
        <v>#DIV/0!</v>
      </c>
      <c r="CX21" s="200" t="e">
        <f t="shared" si="66"/>
        <v>#DIV/0!</v>
      </c>
      <c r="CY21" s="200" t="e">
        <f t="shared" si="66"/>
        <v>#DIV/0!</v>
      </c>
      <c r="CZ21" s="200" t="e">
        <f t="shared" si="66"/>
        <v>#DIV/0!</v>
      </c>
      <c r="DA21" s="200" t="e">
        <f t="shared" si="66"/>
        <v>#DIV/0!</v>
      </c>
      <c r="DB21" s="200" t="e">
        <f>+AVERAGEIFS(AM$7:AM$124,$K$7:$K$124,$AR21,$M$7:$M$124,"M")</f>
        <v>#DIV/0!</v>
      </c>
      <c r="DC21" s="200" t="e">
        <f t="shared" si="67"/>
        <v>#DIV/0!</v>
      </c>
      <c r="DD21" s="203" t="e">
        <f>+AVERAGEIFS(AO$7:AO$124,$K$7:$K$124,$AR21,$M$7:$M$124,"M")</f>
        <v>#DIV/0!</v>
      </c>
      <c r="DE21" s="199" t="e">
        <f t="shared" si="17"/>
        <v>#DIV/0!</v>
      </c>
      <c r="DF21" s="200" t="e">
        <f t="shared" si="18"/>
        <v>#DIV/0!</v>
      </c>
      <c r="DG21" s="200" t="e">
        <f t="shared" si="19"/>
        <v>#DIV/0!</v>
      </c>
      <c r="DH21" s="200" t="e">
        <f t="shared" si="20"/>
        <v>#DIV/0!</v>
      </c>
      <c r="DI21" s="203" t="e">
        <f t="shared" si="21"/>
        <v>#DIV/0!</v>
      </c>
      <c r="DJ21" s="204" t="e">
        <f t="shared" si="22"/>
        <v>#DIV/0!</v>
      </c>
      <c r="DK21" s="205">
        <f t="shared" si="6"/>
        <v>0</v>
      </c>
      <c r="DL21" s="109"/>
      <c r="DM21" s="199"/>
      <c r="DN21" s="200"/>
      <c r="DO21" s="200"/>
      <c r="DP21" s="200"/>
      <c r="DQ21" s="200"/>
      <c r="DR21" s="200"/>
      <c r="DS21" s="201"/>
      <c r="DT21" s="200"/>
      <c r="DU21" s="200"/>
      <c r="DV21" s="200"/>
      <c r="DW21" s="202"/>
      <c r="DX21" s="200"/>
      <c r="DY21" s="200"/>
      <c r="DZ21" s="200"/>
      <c r="EA21" s="200"/>
      <c r="EB21" s="200"/>
      <c r="EC21" s="200"/>
      <c r="ED21" s="200"/>
      <c r="EE21" s="201"/>
      <c r="EF21" s="202"/>
      <c r="EG21" s="200"/>
      <c r="EH21" s="200"/>
      <c r="EI21" s="200"/>
      <c r="EJ21" s="200"/>
      <c r="EK21" s="200"/>
      <c r="EL21" s="200"/>
      <c r="EM21" s="200"/>
      <c r="EN21" s="203"/>
      <c r="EO21" s="199"/>
      <c r="EP21" s="200"/>
      <c r="EQ21" s="200"/>
      <c r="ER21" s="200"/>
      <c r="ES21" s="203"/>
      <c r="ET21" s="204"/>
      <c r="EU21" s="205">
        <f t="shared" si="10"/>
        <v>0</v>
      </c>
      <c r="EV21" s="80"/>
      <c r="EW21" s="215" t="e">
        <f t="shared" si="29"/>
        <v>#DIV/0!</v>
      </c>
      <c r="EX21" s="216"/>
      <c r="EY21" s="217" t="e">
        <f t="shared" si="31"/>
        <v>#DIV/0!</v>
      </c>
      <c r="EZ21" s="217"/>
      <c r="FA21" s="218" t="e">
        <f t="shared" si="33"/>
        <v>#DIV/0!</v>
      </c>
      <c r="FB21" s="217"/>
      <c r="FC21" s="218" t="e">
        <f t="shared" si="35"/>
        <v>#DIV/0!</v>
      </c>
      <c r="FD21" s="219"/>
      <c r="FE21" s="217" t="e">
        <f t="shared" si="37"/>
        <v>#DIV/0!</v>
      </c>
      <c r="FF21" s="219"/>
      <c r="FG21" s="217" t="e">
        <f t="shared" si="39"/>
        <v>#DIV/0!</v>
      </c>
      <c r="FH21" s="220"/>
      <c r="FI21" s="27"/>
    </row>
    <row r="22" spans="2:165" s="1" customFormat="1" ht="30" customHeight="1" x14ac:dyDescent="0.3">
      <c r="B22" s="149">
        <v>20</v>
      </c>
      <c r="C22" s="365">
        <v>44105</v>
      </c>
      <c r="D22" s="367" t="s">
        <v>267</v>
      </c>
      <c r="E22" s="365"/>
      <c r="F22" s="150" t="s">
        <v>142</v>
      </c>
      <c r="G22" s="150" t="s">
        <v>35</v>
      </c>
      <c r="H22" s="160" t="s">
        <v>273</v>
      </c>
      <c r="I22" s="137" t="s">
        <v>306</v>
      </c>
      <c r="J22" s="121" t="s">
        <v>152</v>
      </c>
      <c r="K22" s="151"/>
      <c r="L22" s="152"/>
      <c r="M22" s="151"/>
      <c r="N22" s="153">
        <v>2</v>
      </c>
      <c r="O22" s="154">
        <v>4</v>
      </c>
      <c r="P22" s="154">
        <v>4</v>
      </c>
      <c r="Q22" s="155" t="s">
        <v>35</v>
      </c>
      <c r="R22" s="155" t="s">
        <v>35</v>
      </c>
      <c r="S22" s="156" t="s">
        <v>34</v>
      </c>
      <c r="T22" s="153">
        <v>5</v>
      </c>
      <c r="U22" s="155" t="s">
        <v>35</v>
      </c>
      <c r="V22" s="154">
        <v>4</v>
      </c>
      <c r="W22" s="154">
        <v>5</v>
      </c>
      <c r="X22" s="157">
        <v>5</v>
      </c>
      <c r="Y22" s="153">
        <v>5</v>
      </c>
      <c r="Z22" s="154">
        <v>3</v>
      </c>
      <c r="AA22" s="154">
        <v>3</v>
      </c>
      <c r="AB22" s="155" t="s">
        <v>35</v>
      </c>
      <c r="AC22" s="154">
        <v>4</v>
      </c>
      <c r="AD22" s="154">
        <v>2</v>
      </c>
      <c r="AE22" s="157">
        <v>2</v>
      </c>
      <c r="AF22" s="153">
        <v>5</v>
      </c>
      <c r="AG22" s="157">
        <v>5</v>
      </c>
      <c r="AH22" s="153">
        <v>5</v>
      </c>
      <c r="AI22" s="154">
        <v>5</v>
      </c>
      <c r="AJ22" s="154">
        <v>2</v>
      </c>
      <c r="AK22" s="155" t="s">
        <v>35</v>
      </c>
      <c r="AL22" s="155" t="s">
        <v>35</v>
      </c>
      <c r="AM22" s="155" t="s">
        <v>35</v>
      </c>
      <c r="AN22" s="154">
        <v>4</v>
      </c>
      <c r="AO22" s="156" t="s">
        <v>35</v>
      </c>
      <c r="AP22" s="81"/>
      <c r="AQ22" s="106"/>
      <c r="AR22" s="321" t="s">
        <v>38</v>
      </c>
      <c r="AS22" s="165" t="e">
        <f t="shared" si="59"/>
        <v>#DIV/0!</v>
      </c>
      <c r="AT22" s="165" t="e">
        <f t="shared" si="59"/>
        <v>#DIV/0!</v>
      </c>
      <c r="AU22" s="165" t="e">
        <f t="shared" si="59"/>
        <v>#DIV/0!</v>
      </c>
      <c r="AV22" s="165" t="e">
        <f t="shared" si="59"/>
        <v>#DIV/0!</v>
      </c>
      <c r="AW22" s="165" t="e">
        <f t="shared" si="59"/>
        <v>#DIV/0!</v>
      </c>
      <c r="AX22" s="166" t="e">
        <f t="shared" si="59"/>
        <v>#DIV/0!</v>
      </c>
      <c r="AY22" s="167" t="e">
        <f t="shared" si="59"/>
        <v>#DIV/0!</v>
      </c>
      <c r="AZ22" s="165" t="e">
        <f t="shared" si="59"/>
        <v>#DIV/0!</v>
      </c>
      <c r="BA22" s="165" t="e">
        <f t="shared" si="59"/>
        <v>#DIV/0!</v>
      </c>
      <c r="BB22" s="165" t="e">
        <f t="shared" si="59"/>
        <v>#DIV/0!</v>
      </c>
      <c r="BC22" s="166" t="e">
        <f t="shared" si="60"/>
        <v>#DIV/0!</v>
      </c>
      <c r="BD22" s="167" t="e">
        <f t="shared" si="60"/>
        <v>#DIV/0!</v>
      </c>
      <c r="BE22" s="165" t="e">
        <f t="shared" si="60"/>
        <v>#DIV/0!</v>
      </c>
      <c r="BF22" s="165" t="e">
        <f t="shared" si="60"/>
        <v>#DIV/0!</v>
      </c>
      <c r="BG22" s="165" t="e">
        <f t="shared" si="60"/>
        <v>#DIV/0!</v>
      </c>
      <c r="BH22" s="165" t="e">
        <f t="shared" si="60"/>
        <v>#DIV/0!</v>
      </c>
      <c r="BI22" s="165" t="e">
        <f t="shared" si="60"/>
        <v>#DIV/0!</v>
      </c>
      <c r="BJ22" s="166" t="e">
        <f t="shared" si="60"/>
        <v>#DIV/0!</v>
      </c>
      <c r="BK22" s="167" t="e">
        <f t="shared" si="60"/>
        <v>#DIV/0!</v>
      </c>
      <c r="BL22" s="165" t="e">
        <f t="shared" si="60"/>
        <v>#DIV/0!</v>
      </c>
      <c r="BM22" s="167" t="e">
        <f t="shared" si="61"/>
        <v>#DIV/0!</v>
      </c>
      <c r="BN22" s="165" t="e">
        <f t="shared" si="61"/>
        <v>#DIV/0!</v>
      </c>
      <c r="BO22" s="165" t="e">
        <f t="shared" si="61"/>
        <v>#DIV/0!</v>
      </c>
      <c r="BP22" s="165" t="e">
        <f t="shared" si="61"/>
        <v>#DIV/0!</v>
      </c>
      <c r="BQ22" s="165" t="e">
        <f t="shared" si="61"/>
        <v>#DIV/0!</v>
      </c>
      <c r="BR22" s="165" t="e">
        <f t="shared" si="61"/>
        <v>#DIV/0!</v>
      </c>
      <c r="BS22" s="165" t="e">
        <f t="shared" si="61"/>
        <v>#DIV/0!</v>
      </c>
      <c r="BT22" s="166" t="e">
        <f t="shared" si="61"/>
        <v>#DIV/0!</v>
      </c>
      <c r="BU22" s="167" t="e">
        <f t="shared" si="11"/>
        <v>#DIV/0!</v>
      </c>
      <c r="BV22" s="165" t="e">
        <f t="shared" si="12"/>
        <v>#DIV/0!</v>
      </c>
      <c r="BW22" s="165" t="e">
        <f t="shared" si="13"/>
        <v>#DIV/0!</v>
      </c>
      <c r="BX22" s="165" t="e">
        <f t="shared" si="14"/>
        <v>#DIV/0!</v>
      </c>
      <c r="BY22" s="165" t="e">
        <f t="shared" si="15"/>
        <v>#DIV/0!</v>
      </c>
      <c r="BZ22" s="165" t="e">
        <f t="shared" si="16"/>
        <v>#DIV/0!</v>
      </c>
      <c r="CA22" s="170">
        <f t="shared" si="41"/>
        <v>0</v>
      </c>
      <c r="CB22" s="81"/>
      <c r="CC22" s="199" t="e">
        <f t="shared" si="64"/>
        <v>#DIV/0!</v>
      </c>
      <c r="CD22" s="200" t="e">
        <f t="shared" si="64"/>
        <v>#DIV/0!</v>
      </c>
      <c r="CE22" s="200" t="e">
        <f t="shared" si="64"/>
        <v>#DIV/0!</v>
      </c>
      <c r="CF22" s="200" t="e">
        <f t="shared" si="64"/>
        <v>#DIV/0!</v>
      </c>
      <c r="CG22" s="200" t="e">
        <f t="shared" si="64"/>
        <v>#DIV/0!</v>
      </c>
      <c r="CH22" s="200" t="e">
        <f t="shared" si="64"/>
        <v>#DIV/0!</v>
      </c>
      <c r="CI22" s="201" t="e">
        <f t="shared" si="64"/>
        <v>#DIV/0!</v>
      </c>
      <c r="CJ22" s="200" t="e">
        <f t="shared" si="64"/>
        <v>#DIV/0!</v>
      </c>
      <c r="CK22" s="200" t="e">
        <f t="shared" si="64"/>
        <v>#DIV/0!</v>
      </c>
      <c r="CL22" s="200" t="e">
        <f t="shared" si="64"/>
        <v>#DIV/0!</v>
      </c>
      <c r="CM22" s="202" t="e">
        <f t="shared" si="65"/>
        <v>#DIV/0!</v>
      </c>
      <c r="CN22" s="200" t="e">
        <f t="shared" si="65"/>
        <v>#DIV/0!</v>
      </c>
      <c r="CO22" s="200" t="e">
        <f t="shared" si="65"/>
        <v>#DIV/0!</v>
      </c>
      <c r="CP22" s="200" t="e">
        <f t="shared" si="65"/>
        <v>#DIV/0!</v>
      </c>
      <c r="CQ22" s="200" t="e">
        <f t="shared" si="65"/>
        <v>#DIV/0!</v>
      </c>
      <c r="CR22" s="200" t="e">
        <f t="shared" si="65"/>
        <v>#DIV/0!</v>
      </c>
      <c r="CS22" s="200" t="e">
        <f t="shared" si="65"/>
        <v>#DIV/0!</v>
      </c>
      <c r="CT22" s="200" t="e">
        <f t="shared" si="65"/>
        <v>#DIV/0!</v>
      </c>
      <c r="CU22" s="201" t="e">
        <f t="shared" si="65"/>
        <v>#DIV/0!</v>
      </c>
      <c r="CV22" s="202" t="e">
        <f t="shared" si="65"/>
        <v>#DIV/0!</v>
      </c>
      <c r="CW22" s="200" t="e">
        <f t="shared" si="66"/>
        <v>#DIV/0!</v>
      </c>
      <c r="CX22" s="200" t="e">
        <f t="shared" si="66"/>
        <v>#DIV/0!</v>
      </c>
      <c r="CY22" s="200" t="e">
        <f t="shared" si="66"/>
        <v>#DIV/0!</v>
      </c>
      <c r="CZ22" s="200" t="e">
        <f t="shared" si="66"/>
        <v>#DIV/0!</v>
      </c>
      <c r="DA22" s="200" t="e">
        <f t="shared" si="66"/>
        <v>#DIV/0!</v>
      </c>
      <c r="DB22" s="200" t="e">
        <f>+AVERAGEIFS(AM$7:AM$124,$K$7:$K$124,$AR22,$M$7:$M$124,"M")</f>
        <v>#DIV/0!</v>
      </c>
      <c r="DC22" s="200" t="e">
        <f t="shared" si="67"/>
        <v>#DIV/0!</v>
      </c>
      <c r="DD22" s="203" t="e">
        <f>+AVERAGEIFS(AO$7:AO$124,$K$7:$K$124,$AR22,$M$7:$M$124,"M")</f>
        <v>#DIV/0!</v>
      </c>
      <c r="DE22" s="199" t="e">
        <f t="shared" si="17"/>
        <v>#DIV/0!</v>
      </c>
      <c r="DF22" s="200" t="e">
        <f t="shared" si="18"/>
        <v>#DIV/0!</v>
      </c>
      <c r="DG22" s="200" t="e">
        <f t="shared" si="19"/>
        <v>#DIV/0!</v>
      </c>
      <c r="DH22" s="200" t="e">
        <f t="shared" si="20"/>
        <v>#DIV/0!</v>
      </c>
      <c r="DI22" s="203" t="e">
        <f t="shared" si="21"/>
        <v>#DIV/0!</v>
      </c>
      <c r="DJ22" s="204" t="e">
        <f t="shared" si="22"/>
        <v>#DIV/0!</v>
      </c>
      <c r="DK22" s="205">
        <f t="shared" si="6"/>
        <v>0</v>
      </c>
      <c r="DL22" s="109"/>
      <c r="DM22" s="199" t="e">
        <f t="shared" ref="DM22:DV24" si="70">+AVERAGEIFS(N$7:N$124,$K$7:$K$124,$AR22,$M$7:$M$124,"H")</f>
        <v>#DIV/0!</v>
      </c>
      <c r="DN22" s="200" t="e">
        <f t="shared" si="70"/>
        <v>#DIV/0!</v>
      </c>
      <c r="DO22" s="200" t="e">
        <f t="shared" si="70"/>
        <v>#DIV/0!</v>
      </c>
      <c r="DP22" s="200" t="e">
        <f t="shared" si="70"/>
        <v>#DIV/0!</v>
      </c>
      <c r="DQ22" s="200" t="e">
        <f t="shared" si="70"/>
        <v>#DIV/0!</v>
      </c>
      <c r="DR22" s="200" t="e">
        <f t="shared" si="70"/>
        <v>#DIV/0!</v>
      </c>
      <c r="DS22" s="201" t="e">
        <f t="shared" si="70"/>
        <v>#DIV/0!</v>
      </c>
      <c r="DT22" s="200" t="e">
        <f t="shared" si="70"/>
        <v>#DIV/0!</v>
      </c>
      <c r="DU22" s="200" t="e">
        <f t="shared" si="70"/>
        <v>#DIV/0!</v>
      </c>
      <c r="DV22" s="200" t="e">
        <f t="shared" si="70"/>
        <v>#DIV/0!</v>
      </c>
      <c r="DW22" s="202" t="e">
        <f t="shared" ref="DW22:EF24" si="71">+AVERAGEIFS(X$7:X$124,$K$7:$K$124,$AR22,$M$7:$M$124,"H")</f>
        <v>#DIV/0!</v>
      </c>
      <c r="DX22" s="200" t="e">
        <f t="shared" si="71"/>
        <v>#DIV/0!</v>
      </c>
      <c r="DY22" s="200" t="e">
        <f t="shared" si="71"/>
        <v>#DIV/0!</v>
      </c>
      <c r="DZ22" s="200" t="e">
        <f t="shared" si="71"/>
        <v>#DIV/0!</v>
      </c>
      <c r="EA22" s="200" t="e">
        <f t="shared" si="71"/>
        <v>#DIV/0!</v>
      </c>
      <c r="EB22" s="200" t="e">
        <f t="shared" si="71"/>
        <v>#DIV/0!</v>
      </c>
      <c r="EC22" s="200" t="e">
        <f t="shared" si="71"/>
        <v>#DIV/0!</v>
      </c>
      <c r="ED22" s="200" t="e">
        <f t="shared" si="71"/>
        <v>#DIV/0!</v>
      </c>
      <c r="EE22" s="201" t="e">
        <f t="shared" si="71"/>
        <v>#DIV/0!</v>
      </c>
      <c r="EF22" s="202" t="e">
        <f t="shared" si="71"/>
        <v>#DIV/0!</v>
      </c>
      <c r="EG22" s="200" t="e">
        <f t="shared" ref="EG22:EN24" si="72">+AVERAGEIFS(AH$7:AH$124,$K$7:$K$124,$AR22,$M$7:$M$124,"H")</f>
        <v>#DIV/0!</v>
      </c>
      <c r="EH22" s="200" t="e">
        <f t="shared" si="72"/>
        <v>#DIV/0!</v>
      </c>
      <c r="EI22" s="200" t="e">
        <f t="shared" si="72"/>
        <v>#DIV/0!</v>
      </c>
      <c r="EJ22" s="200" t="e">
        <f t="shared" si="72"/>
        <v>#DIV/0!</v>
      </c>
      <c r="EK22" s="200" t="e">
        <f t="shared" si="72"/>
        <v>#DIV/0!</v>
      </c>
      <c r="EL22" s="200" t="e">
        <f t="shared" si="72"/>
        <v>#DIV/0!</v>
      </c>
      <c r="EM22" s="200" t="e">
        <f t="shared" si="72"/>
        <v>#DIV/0!</v>
      </c>
      <c r="EN22" s="203" t="e">
        <f t="shared" si="72"/>
        <v>#DIV/0!</v>
      </c>
      <c r="EO22" s="199" t="e">
        <f t="shared" si="23"/>
        <v>#DIV/0!</v>
      </c>
      <c r="EP22" s="200" t="e">
        <f t="shared" si="24"/>
        <v>#DIV/0!</v>
      </c>
      <c r="EQ22" s="200" t="e">
        <f t="shared" si="25"/>
        <v>#DIV/0!</v>
      </c>
      <c r="ER22" s="200" t="e">
        <f t="shared" si="26"/>
        <v>#DIV/0!</v>
      </c>
      <c r="ES22" s="203" t="e">
        <f t="shared" si="27"/>
        <v>#DIV/0!</v>
      </c>
      <c r="ET22" s="204" t="e">
        <f t="shared" si="28"/>
        <v>#DIV/0!</v>
      </c>
      <c r="EU22" s="205">
        <f t="shared" si="10"/>
        <v>0</v>
      </c>
      <c r="EV22" s="80"/>
      <c r="EW22" s="215" t="e">
        <f t="shared" si="29"/>
        <v>#DIV/0!</v>
      </c>
      <c r="EX22" s="216" t="e">
        <f t="shared" si="30"/>
        <v>#DIV/0!</v>
      </c>
      <c r="EY22" s="217" t="e">
        <f t="shared" si="31"/>
        <v>#DIV/0!</v>
      </c>
      <c r="EZ22" s="217" t="e">
        <f t="shared" si="32"/>
        <v>#DIV/0!</v>
      </c>
      <c r="FA22" s="218" t="e">
        <f t="shared" si="33"/>
        <v>#DIV/0!</v>
      </c>
      <c r="FB22" s="217" t="e">
        <f t="shared" si="34"/>
        <v>#DIV/0!</v>
      </c>
      <c r="FC22" s="218" t="e">
        <f t="shared" si="35"/>
        <v>#DIV/0!</v>
      </c>
      <c r="FD22" s="219" t="e">
        <f t="shared" si="36"/>
        <v>#DIV/0!</v>
      </c>
      <c r="FE22" s="217" t="e">
        <f t="shared" si="37"/>
        <v>#DIV/0!</v>
      </c>
      <c r="FF22" s="219" t="e">
        <f t="shared" si="38"/>
        <v>#DIV/0!</v>
      </c>
      <c r="FG22" s="217" t="e">
        <f t="shared" si="39"/>
        <v>#DIV/0!</v>
      </c>
      <c r="FH22" s="220" t="e">
        <f t="shared" si="40"/>
        <v>#DIV/0!</v>
      </c>
      <c r="FI22" s="27"/>
    </row>
    <row r="23" spans="2:165" s="1" customFormat="1" ht="30" customHeight="1" x14ac:dyDescent="0.3">
      <c r="B23" s="149">
        <v>21</v>
      </c>
      <c r="C23" s="365">
        <v>44105</v>
      </c>
      <c r="D23" s="367" t="s">
        <v>267</v>
      </c>
      <c r="E23" s="365"/>
      <c r="F23" s="150" t="s">
        <v>142</v>
      </c>
      <c r="G23" s="150" t="s">
        <v>35</v>
      </c>
      <c r="H23" s="160" t="s">
        <v>274</v>
      </c>
      <c r="I23" s="137" t="s">
        <v>306</v>
      </c>
      <c r="J23" s="121" t="s">
        <v>151</v>
      </c>
      <c r="K23" s="151"/>
      <c r="L23" s="152"/>
      <c r="M23" s="151"/>
      <c r="N23" s="153">
        <v>3</v>
      </c>
      <c r="O23" s="154">
        <v>3</v>
      </c>
      <c r="P23" s="154">
        <v>5</v>
      </c>
      <c r="Q23" s="155" t="s">
        <v>35</v>
      </c>
      <c r="R23" s="155" t="s">
        <v>35</v>
      </c>
      <c r="S23" s="156" t="s">
        <v>35</v>
      </c>
      <c r="T23" s="153">
        <v>5</v>
      </c>
      <c r="U23" s="155" t="s">
        <v>35</v>
      </c>
      <c r="V23" s="154">
        <v>5</v>
      </c>
      <c r="W23" s="154">
        <v>5</v>
      </c>
      <c r="X23" s="157">
        <v>5</v>
      </c>
      <c r="Y23" s="153">
        <v>5</v>
      </c>
      <c r="Z23" s="154">
        <v>5</v>
      </c>
      <c r="AA23" s="154">
        <v>5</v>
      </c>
      <c r="AB23" s="155" t="s">
        <v>35</v>
      </c>
      <c r="AC23" s="154">
        <v>5</v>
      </c>
      <c r="AD23" s="154">
        <v>5</v>
      </c>
      <c r="AE23" s="157">
        <v>5</v>
      </c>
      <c r="AF23" s="153">
        <v>5</v>
      </c>
      <c r="AG23" s="157">
        <v>5</v>
      </c>
      <c r="AH23" s="153">
        <v>5</v>
      </c>
      <c r="AI23" s="154">
        <v>5</v>
      </c>
      <c r="AJ23" s="154">
        <v>5</v>
      </c>
      <c r="AK23" s="155" t="s">
        <v>35</v>
      </c>
      <c r="AL23" s="155" t="s">
        <v>35</v>
      </c>
      <c r="AM23" s="155" t="s">
        <v>35</v>
      </c>
      <c r="AN23" s="154">
        <v>5</v>
      </c>
      <c r="AO23" s="156" t="s">
        <v>35</v>
      </c>
      <c r="AP23" s="81"/>
      <c r="AQ23" s="106"/>
      <c r="AR23" s="321" t="s">
        <v>55</v>
      </c>
      <c r="AS23" s="165" t="e">
        <f t="shared" si="59"/>
        <v>#DIV/0!</v>
      </c>
      <c r="AT23" s="165" t="e">
        <f t="shared" si="59"/>
        <v>#DIV/0!</v>
      </c>
      <c r="AU23" s="165" t="e">
        <f t="shared" si="59"/>
        <v>#DIV/0!</v>
      </c>
      <c r="AV23" s="165" t="e">
        <f t="shared" si="59"/>
        <v>#DIV/0!</v>
      </c>
      <c r="AW23" s="165" t="e">
        <f t="shared" si="59"/>
        <v>#DIV/0!</v>
      </c>
      <c r="AX23" s="166" t="e">
        <f t="shared" si="59"/>
        <v>#DIV/0!</v>
      </c>
      <c r="AY23" s="167" t="e">
        <f t="shared" si="59"/>
        <v>#DIV/0!</v>
      </c>
      <c r="AZ23" s="165" t="e">
        <f t="shared" si="59"/>
        <v>#DIV/0!</v>
      </c>
      <c r="BA23" s="165" t="e">
        <f t="shared" si="59"/>
        <v>#DIV/0!</v>
      </c>
      <c r="BB23" s="165" t="e">
        <f t="shared" si="59"/>
        <v>#DIV/0!</v>
      </c>
      <c r="BC23" s="166" t="e">
        <f t="shared" si="60"/>
        <v>#DIV/0!</v>
      </c>
      <c r="BD23" s="167" t="e">
        <f t="shared" si="60"/>
        <v>#DIV/0!</v>
      </c>
      <c r="BE23" s="165" t="e">
        <f t="shared" si="60"/>
        <v>#DIV/0!</v>
      </c>
      <c r="BF23" s="165" t="e">
        <f t="shared" si="60"/>
        <v>#DIV/0!</v>
      </c>
      <c r="BG23" s="165" t="e">
        <f t="shared" si="60"/>
        <v>#DIV/0!</v>
      </c>
      <c r="BH23" s="165" t="e">
        <f t="shared" si="60"/>
        <v>#DIV/0!</v>
      </c>
      <c r="BI23" s="165" t="e">
        <f t="shared" si="60"/>
        <v>#DIV/0!</v>
      </c>
      <c r="BJ23" s="166" t="e">
        <f t="shared" si="60"/>
        <v>#DIV/0!</v>
      </c>
      <c r="BK23" s="167" t="e">
        <f t="shared" si="60"/>
        <v>#DIV/0!</v>
      </c>
      <c r="BL23" s="165" t="e">
        <f t="shared" si="60"/>
        <v>#DIV/0!</v>
      </c>
      <c r="BM23" s="167" t="e">
        <f t="shared" si="61"/>
        <v>#DIV/0!</v>
      </c>
      <c r="BN23" s="165" t="e">
        <f t="shared" si="61"/>
        <v>#DIV/0!</v>
      </c>
      <c r="BO23" s="165" t="e">
        <f t="shared" si="61"/>
        <v>#DIV/0!</v>
      </c>
      <c r="BP23" s="165" t="e">
        <f t="shared" si="61"/>
        <v>#DIV/0!</v>
      </c>
      <c r="BQ23" s="165" t="e">
        <f t="shared" si="61"/>
        <v>#DIV/0!</v>
      </c>
      <c r="BR23" s="165" t="e">
        <f t="shared" si="61"/>
        <v>#DIV/0!</v>
      </c>
      <c r="BS23" s="165" t="e">
        <f t="shared" si="61"/>
        <v>#DIV/0!</v>
      </c>
      <c r="BT23" s="166" t="e">
        <f t="shared" si="61"/>
        <v>#DIV/0!</v>
      </c>
      <c r="BU23" s="167" t="e">
        <f t="shared" si="11"/>
        <v>#DIV/0!</v>
      </c>
      <c r="BV23" s="165" t="e">
        <f t="shared" si="12"/>
        <v>#DIV/0!</v>
      </c>
      <c r="BW23" s="165" t="e">
        <f t="shared" si="13"/>
        <v>#DIV/0!</v>
      </c>
      <c r="BX23" s="165" t="e">
        <f t="shared" si="14"/>
        <v>#DIV/0!</v>
      </c>
      <c r="BY23" s="165" t="e">
        <f t="shared" si="15"/>
        <v>#DIV/0!</v>
      </c>
      <c r="BZ23" s="165" t="e">
        <f t="shared" si="16"/>
        <v>#DIV/0!</v>
      </c>
      <c r="CA23" s="170">
        <f t="shared" si="41"/>
        <v>0</v>
      </c>
      <c r="CB23" s="81"/>
      <c r="CC23" s="199" t="e">
        <f t="shared" si="64"/>
        <v>#DIV/0!</v>
      </c>
      <c r="CD23" s="200" t="e">
        <f t="shared" si="64"/>
        <v>#DIV/0!</v>
      </c>
      <c r="CE23" s="200" t="e">
        <f t="shared" si="64"/>
        <v>#DIV/0!</v>
      </c>
      <c r="CF23" s="200" t="e">
        <f t="shared" si="64"/>
        <v>#DIV/0!</v>
      </c>
      <c r="CG23" s="200" t="e">
        <f t="shared" si="64"/>
        <v>#DIV/0!</v>
      </c>
      <c r="CH23" s="200" t="e">
        <f t="shared" si="64"/>
        <v>#DIV/0!</v>
      </c>
      <c r="CI23" s="201" t="e">
        <f t="shared" si="64"/>
        <v>#DIV/0!</v>
      </c>
      <c r="CJ23" s="200" t="e">
        <f t="shared" si="64"/>
        <v>#DIV/0!</v>
      </c>
      <c r="CK23" s="200" t="e">
        <f t="shared" si="64"/>
        <v>#DIV/0!</v>
      </c>
      <c r="CL23" s="200" t="e">
        <f t="shared" si="64"/>
        <v>#DIV/0!</v>
      </c>
      <c r="CM23" s="202" t="e">
        <f t="shared" si="65"/>
        <v>#DIV/0!</v>
      </c>
      <c r="CN23" s="200" t="e">
        <f t="shared" si="65"/>
        <v>#DIV/0!</v>
      </c>
      <c r="CO23" s="200" t="e">
        <f t="shared" si="65"/>
        <v>#DIV/0!</v>
      </c>
      <c r="CP23" s="200" t="e">
        <f t="shared" si="65"/>
        <v>#DIV/0!</v>
      </c>
      <c r="CQ23" s="200" t="e">
        <f t="shared" si="65"/>
        <v>#DIV/0!</v>
      </c>
      <c r="CR23" s="200" t="e">
        <f t="shared" si="65"/>
        <v>#DIV/0!</v>
      </c>
      <c r="CS23" s="200" t="e">
        <f t="shared" si="65"/>
        <v>#DIV/0!</v>
      </c>
      <c r="CT23" s="200" t="e">
        <f t="shared" si="65"/>
        <v>#DIV/0!</v>
      </c>
      <c r="CU23" s="201" t="e">
        <f t="shared" si="65"/>
        <v>#DIV/0!</v>
      </c>
      <c r="CV23" s="202" t="e">
        <f t="shared" si="65"/>
        <v>#DIV/0!</v>
      </c>
      <c r="CW23" s="200" t="e">
        <f t="shared" si="66"/>
        <v>#DIV/0!</v>
      </c>
      <c r="CX23" s="200" t="e">
        <f t="shared" si="66"/>
        <v>#DIV/0!</v>
      </c>
      <c r="CY23" s="200" t="e">
        <f t="shared" si="66"/>
        <v>#DIV/0!</v>
      </c>
      <c r="CZ23" s="200" t="e">
        <f t="shared" si="66"/>
        <v>#DIV/0!</v>
      </c>
      <c r="DA23" s="200" t="e">
        <f t="shared" si="66"/>
        <v>#DIV/0!</v>
      </c>
      <c r="DB23" s="200" t="e">
        <f>+AVERAGEIFS(AM$7:AM$124,$K$7:$K$124,$AR23,$M$7:$M$124,"M")</f>
        <v>#DIV/0!</v>
      </c>
      <c r="DC23" s="200" t="e">
        <f t="shared" si="67"/>
        <v>#DIV/0!</v>
      </c>
      <c r="DD23" s="203" t="e">
        <f>+AVERAGEIFS(AO$7:AO$124,$K$7:$K$124,$AR23,$M$7:$M$124,"M")</f>
        <v>#DIV/0!</v>
      </c>
      <c r="DE23" s="199" t="e">
        <f t="shared" si="17"/>
        <v>#DIV/0!</v>
      </c>
      <c r="DF23" s="200" t="e">
        <f t="shared" si="18"/>
        <v>#DIV/0!</v>
      </c>
      <c r="DG23" s="200" t="e">
        <f t="shared" si="19"/>
        <v>#DIV/0!</v>
      </c>
      <c r="DH23" s="200" t="e">
        <f t="shared" si="20"/>
        <v>#DIV/0!</v>
      </c>
      <c r="DI23" s="203" t="e">
        <f t="shared" si="21"/>
        <v>#DIV/0!</v>
      </c>
      <c r="DJ23" s="204" t="e">
        <f t="shared" si="22"/>
        <v>#DIV/0!</v>
      </c>
      <c r="DK23" s="205">
        <f t="shared" si="6"/>
        <v>0</v>
      </c>
      <c r="DL23" s="109"/>
      <c r="DM23" s="199" t="e">
        <f t="shared" si="70"/>
        <v>#DIV/0!</v>
      </c>
      <c r="DN23" s="200" t="e">
        <f t="shared" si="70"/>
        <v>#DIV/0!</v>
      </c>
      <c r="DO23" s="200" t="e">
        <f t="shared" si="70"/>
        <v>#DIV/0!</v>
      </c>
      <c r="DP23" s="200" t="e">
        <f t="shared" si="70"/>
        <v>#DIV/0!</v>
      </c>
      <c r="DQ23" s="200" t="e">
        <f t="shared" si="70"/>
        <v>#DIV/0!</v>
      </c>
      <c r="DR23" s="200" t="e">
        <f t="shared" si="70"/>
        <v>#DIV/0!</v>
      </c>
      <c r="DS23" s="201" t="e">
        <f t="shared" si="70"/>
        <v>#DIV/0!</v>
      </c>
      <c r="DT23" s="200" t="e">
        <f t="shared" si="70"/>
        <v>#DIV/0!</v>
      </c>
      <c r="DU23" s="200" t="e">
        <f t="shared" si="70"/>
        <v>#DIV/0!</v>
      </c>
      <c r="DV23" s="200" t="e">
        <f t="shared" si="70"/>
        <v>#DIV/0!</v>
      </c>
      <c r="DW23" s="202" t="e">
        <f t="shared" si="71"/>
        <v>#DIV/0!</v>
      </c>
      <c r="DX23" s="200" t="e">
        <f t="shared" si="71"/>
        <v>#DIV/0!</v>
      </c>
      <c r="DY23" s="200" t="e">
        <f t="shared" si="71"/>
        <v>#DIV/0!</v>
      </c>
      <c r="DZ23" s="200" t="e">
        <f t="shared" si="71"/>
        <v>#DIV/0!</v>
      </c>
      <c r="EA23" s="200" t="e">
        <f t="shared" si="71"/>
        <v>#DIV/0!</v>
      </c>
      <c r="EB23" s="200" t="e">
        <f t="shared" si="71"/>
        <v>#DIV/0!</v>
      </c>
      <c r="EC23" s="200" t="e">
        <f t="shared" si="71"/>
        <v>#DIV/0!</v>
      </c>
      <c r="ED23" s="200" t="e">
        <f t="shared" si="71"/>
        <v>#DIV/0!</v>
      </c>
      <c r="EE23" s="201" t="e">
        <f t="shared" si="71"/>
        <v>#DIV/0!</v>
      </c>
      <c r="EF23" s="202" t="e">
        <f t="shared" si="71"/>
        <v>#DIV/0!</v>
      </c>
      <c r="EG23" s="200" t="e">
        <f t="shared" si="72"/>
        <v>#DIV/0!</v>
      </c>
      <c r="EH23" s="200" t="e">
        <f t="shared" si="72"/>
        <v>#DIV/0!</v>
      </c>
      <c r="EI23" s="200" t="e">
        <f t="shared" si="72"/>
        <v>#DIV/0!</v>
      </c>
      <c r="EJ23" s="200" t="e">
        <f t="shared" si="72"/>
        <v>#DIV/0!</v>
      </c>
      <c r="EK23" s="200" t="e">
        <f t="shared" si="72"/>
        <v>#DIV/0!</v>
      </c>
      <c r="EL23" s="200" t="e">
        <f t="shared" si="72"/>
        <v>#DIV/0!</v>
      </c>
      <c r="EM23" s="200" t="e">
        <f t="shared" si="72"/>
        <v>#DIV/0!</v>
      </c>
      <c r="EN23" s="203" t="e">
        <f t="shared" si="72"/>
        <v>#DIV/0!</v>
      </c>
      <c r="EO23" s="199" t="e">
        <f t="shared" si="23"/>
        <v>#DIV/0!</v>
      </c>
      <c r="EP23" s="200" t="e">
        <f t="shared" si="24"/>
        <v>#DIV/0!</v>
      </c>
      <c r="EQ23" s="200" t="e">
        <f t="shared" si="25"/>
        <v>#DIV/0!</v>
      </c>
      <c r="ER23" s="200" t="e">
        <f t="shared" si="26"/>
        <v>#DIV/0!</v>
      </c>
      <c r="ES23" s="203" t="e">
        <f t="shared" si="27"/>
        <v>#DIV/0!</v>
      </c>
      <c r="ET23" s="204" t="e">
        <f t="shared" si="28"/>
        <v>#DIV/0!</v>
      </c>
      <c r="EU23" s="205">
        <f t="shared" si="10"/>
        <v>0</v>
      </c>
      <c r="EV23" s="80"/>
      <c r="EW23" s="215" t="e">
        <f t="shared" si="29"/>
        <v>#DIV/0!</v>
      </c>
      <c r="EX23" s="216" t="e">
        <f t="shared" si="30"/>
        <v>#DIV/0!</v>
      </c>
      <c r="EY23" s="217" t="e">
        <f t="shared" si="31"/>
        <v>#DIV/0!</v>
      </c>
      <c r="EZ23" s="217" t="e">
        <f t="shared" si="32"/>
        <v>#DIV/0!</v>
      </c>
      <c r="FA23" s="218" t="e">
        <f t="shared" si="33"/>
        <v>#DIV/0!</v>
      </c>
      <c r="FB23" s="217" t="e">
        <f t="shared" si="34"/>
        <v>#DIV/0!</v>
      </c>
      <c r="FC23" s="218" t="e">
        <f t="shared" si="35"/>
        <v>#DIV/0!</v>
      </c>
      <c r="FD23" s="219" t="e">
        <f t="shared" si="36"/>
        <v>#DIV/0!</v>
      </c>
      <c r="FE23" s="217" t="e">
        <f t="shared" si="37"/>
        <v>#DIV/0!</v>
      </c>
      <c r="FF23" s="219" t="e">
        <f t="shared" si="38"/>
        <v>#DIV/0!</v>
      </c>
      <c r="FG23" s="217" t="e">
        <f t="shared" si="39"/>
        <v>#DIV/0!</v>
      </c>
      <c r="FH23" s="220" t="e">
        <f t="shared" si="40"/>
        <v>#DIV/0!</v>
      </c>
      <c r="FI23" s="27"/>
    </row>
    <row r="24" spans="2:165" s="1" customFormat="1" ht="30" customHeight="1" x14ac:dyDescent="0.3">
      <c r="B24" s="149">
        <v>22</v>
      </c>
      <c r="C24" s="365">
        <v>44105</v>
      </c>
      <c r="D24" s="367" t="s">
        <v>267</v>
      </c>
      <c r="E24" s="365"/>
      <c r="F24" s="150" t="s">
        <v>142</v>
      </c>
      <c r="G24" s="150" t="s">
        <v>34</v>
      </c>
      <c r="H24" s="160" t="s">
        <v>16</v>
      </c>
      <c r="I24" s="137" t="s">
        <v>109</v>
      </c>
      <c r="J24" s="121" t="s">
        <v>152</v>
      </c>
      <c r="K24" s="151"/>
      <c r="L24" s="152"/>
      <c r="M24" s="151"/>
      <c r="N24" s="153">
        <v>4</v>
      </c>
      <c r="O24" s="154">
        <v>5</v>
      </c>
      <c r="P24" s="154">
        <v>3</v>
      </c>
      <c r="Q24" s="155" t="s">
        <v>203</v>
      </c>
      <c r="R24" s="155" t="s">
        <v>34</v>
      </c>
      <c r="S24" s="156" t="s">
        <v>34</v>
      </c>
      <c r="T24" s="153">
        <v>3</v>
      </c>
      <c r="U24" s="155" t="s">
        <v>34</v>
      </c>
      <c r="V24" s="154">
        <v>3</v>
      </c>
      <c r="W24" s="154">
        <v>3</v>
      </c>
      <c r="X24" s="157">
        <v>3</v>
      </c>
      <c r="Y24" s="153">
        <v>2</v>
      </c>
      <c r="Z24" s="154">
        <v>5</v>
      </c>
      <c r="AA24" s="154">
        <v>5</v>
      </c>
      <c r="AB24" s="155" t="s">
        <v>35</v>
      </c>
      <c r="AC24" s="154">
        <v>4</v>
      </c>
      <c r="AD24" s="154">
        <v>4</v>
      </c>
      <c r="AE24" s="157">
        <v>2</v>
      </c>
      <c r="AF24" s="153">
        <v>4</v>
      </c>
      <c r="AG24" s="157">
        <v>5</v>
      </c>
      <c r="AH24" s="153">
        <v>4</v>
      </c>
      <c r="AI24" s="154">
        <v>5</v>
      </c>
      <c r="AJ24" s="154">
        <v>5</v>
      </c>
      <c r="AK24" s="155" t="s">
        <v>35</v>
      </c>
      <c r="AL24" s="155" t="s">
        <v>35</v>
      </c>
      <c r="AM24" s="155" t="s">
        <v>35</v>
      </c>
      <c r="AN24" s="154">
        <v>4</v>
      </c>
      <c r="AO24" s="156" t="s">
        <v>35</v>
      </c>
      <c r="AP24" s="81"/>
      <c r="AQ24" s="106"/>
      <c r="AR24" s="321" t="s">
        <v>52</v>
      </c>
      <c r="AS24" s="165" t="e">
        <f t="shared" si="59"/>
        <v>#DIV/0!</v>
      </c>
      <c r="AT24" s="165" t="e">
        <f t="shared" si="59"/>
        <v>#DIV/0!</v>
      </c>
      <c r="AU24" s="165" t="e">
        <f t="shared" si="59"/>
        <v>#DIV/0!</v>
      </c>
      <c r="AV24" s="165" t="e">
        <f t="shared" si="59"/>
        <v>#DIV/0!</v>
      </c>
      <c r="AW24" s="165" t="e">
        <f t="shared" si="59"/>
        <v>#DIV/0!</v>
      </c>
      <c r="AX24" s="166" t="e">
        <f t="shared" si="59"/>
        <v>#DIV/0!</v>
      </c>
      <c r="AY24" s="167" t="e">
        <f t="shared" si="59"/>
        <v>#DIV/0!</v>
      </c>
      <c r="AZ24" s="165" t="e">
        <f t="shared" si="59"/>
        <v>#DIV/0!</v>
      </c>
      <c r="BA24" s="165" t="e">
        <f t="shared" si="59"/>
        <v>#DIV/0!</v>
      </c>
      <c r="BB24" s="165" t="e">
        <f t="shared" si="59"/>
        <v>#DIV/0!</v>
      </c>
      <c r="BC24" s="166" t="e">
        <f t="shared" si="60"/>
        <v>#DIV/0!</v>
      </c>
      <c r="BD24" s="167" t="e">
        <f t="shared" si="60"/>
        <v>#DIV/0!</v>
      </c>
      <c r="BE24" s="165" t="e">
        <f t="shared" si="60"/>
        <v>#DIV/0!</v>
      </c>
      <c r="BF24" s="165" t="e">
        <f t="shared" si="60"/>
        <v>#DIV/0!</v>
      </c>
      <c r="BG24" s="165" t="e">
        <f t="shared" si="60"/>
        <v>#DIV/0!</v>
      </c>
      <c r="BH24" s="165" t="e">
        <f t="shared" si="60"/>
        <v>#DIV/0!</v>
      </c>
      <c r="BI24" s="165" t="e">
        <f t="shared" si="60"/>
        <v>#DIV/0!</v>
      </c>
      <c r="BJ24" s="166" t="e">
        <f t="shared" si="60"/>
        <v>#DIV/0!</v>
      </c>
      <c r="BK24" s="167" t="e">
        <f t="shared" si="60"/>
        <v>#DIV/0!</v>
      </c>
      <c r="BL24" s="165" t="e">
        <f t="shared" si="60"/>
        <v>#DIV/0!</v>
      </c>
      <c r="BM24" s="167" t="e">
        <f t="shared" si="61"/>
        <v>#DIV/0!</v>
      </c>
      <c r="BN24" s="165" t="e">
        <f t="shared" si="61"/>
        <v>#DIV/0!</v>
      </c>
      <c r="BO24" s="165" t="e">
        <f t="shared" si="61"/>
        <v>#DIV/0!</v>
      </c>
      <c r="BP24" s="165" t="e">
        <f t="shared" si="61"/>
        <v>#DIV/0!</v>
      </c>
      <c r="BQ24" s="165" t="e">
        <f t="shared" si="61"/>
        <v>#DIV/0!</v>
      </c>
      <c r="BR24" s="165" t="e">
        <f t="shared" si="61"/>
        <v>#DIV/0!</v>
      </c>
      <c r="BS24" s="165" t="e">
        <f t="shared" si="61"/>
        <v>#DIV/0!</v>
      </c>
      <c r="BT24" s="166" t="e">
        <f t="shared" si="61"/>
        <v>#DIV/0!</v>
      </c>
      <c r="BU24" s="167" t="e">
        <f t="shared" si="11"/>
        <v>#DIV/0!</v>
      </c>
      <c r="BV24" s="165" t="e">
        <f t="shared" si="12"/>
        <v>#DIV/0!</v>
      </c>
      <c r="BW24" s="165" t="e">
        <f t="shared" si="13"/>
        <v>#DIV/0!</v>
      </c>
      <c r="BX24" s="165" t="e">
        <f t="shared" si="14"/>
        <v>#DIV/0!</v>
      </c>
      <c r="BY24" s="165" t="e">
        <f t="shared" si="15"/>
        <v>#DIV/0!</v>
      </c>
      <c r="BZ24" s="165" t="e">
        <f t="shared" si="16"/>
        <v>#DIV/0!</v>
      </c>
      <c r="CA24" s="170">
        <f t="shared" si="41"/>
        <v>0</v>
      </c>
      <c r="CB24" s="81"/>
      <c r="CC24" s="199" t="e">
        <f t="shared" ref="CC24:CP25" si="73">+AVERAGEIFS(N$7:N$124,$K$7:$K$124,$AR24,$M$7:$M$124,"M")</f>
        <v>#DIV/0!</v>
      </c>
      <c r="CD24" s="200" t="e">
        <f t="shared" si="73"/>
        <v>#DIV/0!</v>
      </c>
      <c r="CE24" s="200" t="e">
        <f t="shared" si="73"/>
        <v>#DIV/0!</v>
      </c>
      <c r="CF24" s="200" t="e">
        <f t="shared" si="73"/>
        <v>#DIV/0!</v>
      </c>
      <c r="CG24" s="200" t="e">
        <f t="shared" si="73"/>
        <v>#DIV/0!</v>
      </c>
      <c r="CH24" s="200" t="e">
        <f t="shared" si="73"/>
        <v>#DIV/0!</v>
      </c>
      <c r="CI24" s="201" t="e">
        <f t="shared" si="73"/>
        <v>#DIV/0!</v>
      </c>
      <c r="CJ24" s="200" t="e">
        <f t="shared" si="73"/>
        <v>#DIV/0!</v>
      </c>
      <c r="CK24" s="200" t="e">
        <f t="shared" si="73"/>
        <v>#DIV/0!</v>
      </c>
      <c r="CL24" s="200" t="e">
        <f t="shared" si="73"/>
        <v>#DIV/0!</v>
      </c>
      <c r="CM24" s="202" t="e">
        <f t="shared" si="73"/>
        <v>#DIV/0!</v>
      </c>
      <c r="CN24" s="200" t="e">
        <f t="shared" si="73"/>
        <v>#DIV/0!</v>
      </c>
      <c r="CO24" s="200" t="e">
        <f t="shared" si="73"/>
        <v>#DIV/0!</v>
      </c>
      <c r="CP24" s="200" t="e">
        <f t="shared" si="73"/>
        <v>#DIV/0!</v>
      </c>
      <c r="CQ24" s="200"/>
      <c r="CR24" s="200" t="e">
        <f t="shared" ref="CR24:CZ25" si="74">+AVERAGEIFS(AC$7:AC$124,$K$7:$K$124,$AR24,$M$7:$M$124,"M")</f>
        <v>#DIV/0!</v>
      </c>
      <c r="CS24" s="200" t="e">
        <f t="shared" si="74"/>
        <v>#DIV/0!</v>
      </c>
      <c r="CT24" s="200" t="e">
        <f t="shared" si="74"/>
        <v>#DIV/0!</v>
      </c>
      <c r="CU24" s="201" t="e">
        <f t="shared" si="74"/>
        <v>#DIV/0!</v>
      </c>
      <c r="CV24" s="202" t="e">
        <f t="shared" si="74"/>
        <v>#DIV/0!</v>
      </c>
      <c r="CW24" s="200" t="e">
        <f t="shared" si="74"/>
        <v>#DIV/0!</v>
      </c>
      <c r="CX24" s="200" t="e">
        <f t="shared" si="74"/>
        <v>#DIV/0!</v>
      </c>
      <c r="CY24" s="200" t="e">
        <f t="shared" si="74"/>
        <v>#DIV/0!</v>
      </c>
      <c r="CZ24" s="200" t="e">
        <f t="shared" si="74"/>
        <v>#DIV/0!</v>
      </c>
      <c r="DA24" s="200"/>
      <c r="DB24" s="200" t="e">
        <f>+AVERAGEIFS(AM$7:AM$124,$K$7:$K$124,$AR24,$M$7:$M$124,"M")</f>
        <v>#DIV/0!</v>
      </c>
      <c r="DC24" s="200" t="e">
        <f t="shared" si="67"/>
        <v>#DIV/0!</v>
      </c>
      <c r="DD24" s="203" t="e">
        <f>+AVERAGEIFS(AO$7:AO$124,$K$7:$K$124,$AR24,$M$7:$M$124,"M")</f>
        <v>#DIV/0!</v>
      </c>
      <c r="DE24" s="199" t="e">
        <f t="shared" si="17"/>
        <v>#DIV/0!</v>
      </c>
      <c r="DF24" s="200" t="e">
        <f t="shared" si="18"/>
        <v>#DIV/0!</v>
      </c>
      <c r="DG24" s="200" t="e">
        <f t="shared" si="19"/>
        <v>#DIV/0!</v>
      </c>
      <c r="DH24" s="200" t="e">
        <f t="shared" si="20"/>
        <v>#DIV/0!</v>
      </c>
      <c r="DI24" s="203" t="e">
        <f t="shared" si="21"/>
        <v>#DIV/0!</v>
      </c>
      <c r="DJ24" s="204" t="e">
        <f t="shared" si="22"/>
        <v>#DIV/0!</v>
      </c>
      <c r="DK24" s="205">
        <f t="shared" si="6"/>
        <v>0</v>
      </c>
      <c r="DL24" s="109"/>
      <c r="DM24" s="199" t="e">
        <f t="shared" si="70"/>
        <v>#DIV/0!</v>
      </c>
      <c r="DN24" s="200" t="e">
        <f t="shared" si="70"/>
        <v>#DIV/0!</v>
      </c>
      <c r="DO24" s="200" t="e">
        <f t="shared" si="70"/>
        <v>#DIV/0!</v>
      </c>
      <c r="DP24" s="200" t="e">
        <f t="shared" si="70"/>
        <v>#DIV/0!</v>
      </c>
      <c r="DQ24" s="200" t="e">
        <f t="shared" si="70"/>
        <v>#DIV/0!</v>
      </c>
      <c r="DR24" s="200" t="e">
        <f t="shared" si="70"/>
        <v>#DIV/0!</v>
      </c>
      <c r="DS24" s="201" t="e">
        <f t="shared" si="70"/>
        <v>#DIV/0!</v>
      </c>
      <c r="DT24" s="200" t="e">
        <f t="shared" si="70"/>
        <v>#DIV/0!</v>
      </c>
      <c r="DU24" s="200" t="e">
        <f t="shared" si="70"/>
        <v>#DIV/0!</v>
      </c>
      <c r="DV24" s="200" t="e">
        <f t="shared" si="70"/>
        <v>#DIV/0!</v>
      </c>
      <c r="DW24" s="202" t="e">
        <f t="shared" si="71"/>
        <v>#DIV/0!</v>
      </c>
      <c r="DX24" s="200" t="e">
        <f t="shared" si="71"/>
        <v>#DIV/0!</v>
      </c>
      <c r="DY24" s="200" t="e">
        <f t="shared" si="71"/>
        <v>#DIV/0!</v>
      </c>
      <c r="DZ24" s="200" t="e">
        <f t="shared" si="71"/>
        <v>#DIV/0!</v>
      </c>
      <c r="EA24" s="200" t="e">
        <f t="shared" si="71"/>
        <v>#DIV/0!</v>
      </c>
      <c r="EB24" s="200" t="e">
        <f t="shared" si="71"/>
        <v>#DIV/0!</v>
      </c>
      <c r="EC24" s="200" t="e">
        <f t="shared" si="71"/>
        <v>#DIV/0!</v>
      </c>
      <c r="ED24" s="200" t="e">
        <f t="shared" si="71"/>
        <v>#DIV/0!</v>
      </c>
      <c r="EE24" s="201" t="e">
        <f t="shared" si="71"/>
        <v>#DIV/0!</v>
      </c>
      <c r="EF24" s="202" t="e">
        <f t="shared" si="71"/>
        <v>#DIV/0!</v>
      </c>
      <c r="EG24" s="200" t="e">
        <f t="shared" si="72"/>
        <v>#DIV/0!</v>
      </c>
      <c r="EH24" s="200" t="e">
        <f t="shared" si="72"/>
        <v>#DIV/0!</v>
      </c>
      <c r="EI24" s="200" t="e">
        <f t="shared" si="72"/>
        <v>#DIV/0!</v>
      </c>
      <c r="EJ24" s="200" t="e">
        <f t="shared" si="72"/>
        <v>#DIV/0!</v>
      </c>
      <c r="EK24" s="200" t="e">
        <f t="shared" si="72"/>
        <v>#DIV/0!</v>
      </c>
      <c r="EL24" s="200" t="e">
        <f t="shared" si="72"/>
        <v>#DIV/0!</v>
      </c>
      <c r="EM24" s="200" t="e">
        <f t="shared" si="72"/>
        <v>#DIV/0!</v>
      </c>
      <c r="EN24" s="203" t="e">
        <f t="shared" si="72"/>
        <v>#DIV/0!</v>
      </c>
      <c r="EO24" s="199" t="e">
        <f t="shared" si="23"/>
        <v>#DIV/0!</v>
      </c>
      <c r="EP24" s="200" t="e">
        <f t="shared" si="24"/>
        <v>#DIV/0!</v>
      </c>
      <c r="EQ24" s="200" t="e">
        <f t="shared" si="25"/>
        <v>#DIV/0!</v>
      </c>
      <c r="ER24" s="200" t="e">
        <f t="shared" si="26"/>
        <v>#DIV/0!</v>
      </c>
      <c r="ES24" s="203" t="e">
        <f t="shared" si="27"/>
        <v>#DIV/0!</v>
      </c>
      <c r="ET24" s="204" t="e">
        <f t="shared" si="28"/>
        <v>#DIV/0!</v>
      </c>
      <c r="EU24" s="205">
        <f t="shared" si="10"/>
        <v>0</v>
      </c>
      <c r="EV24" s="80"/>
      <c r="EW24" s="215" t="e">
        <f t="shared" si="29"/>
        <v>#DIV/0!</v>
      </c>
      <c r="EX24" s="216" t="e">
        <f t="shared" si="30"/>
        <v>#DIV/0!</v>
      </c>
      <c r="EY24" s="217" t="e">
        <f t="shared" si="31"/>
        <v>#DIV/0!</v>
      </c>
      <c r="EZ24" s="217" t="e">
        <f t="shared" si="32"/>
        <v>#DIV/0!</v>
      </c>
      <c r="FA24" s="218" t="e">
        <f t="shared" si="33"/>
        <v>#DIV/0!</v>
      </c>
      <c r="FB24" s="217" t="e">
        <f t="shared" si="34"/>
        <v>#DIV/0!</v>
      </c>
      <c r="FC24" s="218" t="e">
        <f t="shared" si="35"/>
        <v>#DIV/0!</v>
      </c>
      <c r="FD24" s="219" t="e">
        <f t="shared" si="36"/>
        <v>#DIV/0!</v>
      </c>
      <c r="FE24" s="217" t="e">
        <f t="shared" si="37"/>
        <v>#DIV/0!</v>
      </c>
      <c r="FF24" s="219" t="e">
        <f t="shared" si="38"/>
        <v>#DIV/0!</v>
      </c>
      <c r="FG24" s="217" t="e">
        <f t="shared" si="39"/>
        <v>#DIV/0!</v>
      </c>
      <c r="FH24" s="220" t="e">
        <f t="shared" si="40"/>
        <v>#DIV/0!</v>
      </c>
      <c r="FI24" s="27"/>
    </row>
    <row r="25" spans="2:165" s="1" customFormat="1" ht="30" customHeight="1" x14ac:dyDescent="0.3">
      <c r="B25" s="149">
        <v>23</v>
      </c>
      <c r="C25" s="365">
        <v>44105</v>
      </c>
      <c r="D25" s="367" t="s">
        <v>267</v>
      </c>
      <c r="E25" s="365"/>
      <c r="F25" s="150"/>
      <c r="G25" s="150" t="s">
        <v>34</v>
      </c>
      <c r="H25" s="160" t="s">
        <v>16</v>
      </c>
      <c r="I25" s="137" t="s">
        <v>109</v>
      </c>
      <c r="J25" s="121" t="s">
        <v>152</v>
      </c>
      <c r="K25" s="151"/>
      <c r="L25" s="152"/>
      <c r="M25" s="151"/>
      <c r="N25" s="153">
        <v>5</v>
      </c>
      <c r="O25" s="154">
        <v>5</v>
      </c>
      <c r="P25" s="154">
        <v>5</v>
      </c>
      <c r="Q25" s="155" t="s">
        <v>34</v>
      </c>
      <c r="R25" s="155" t="s">
        <v>203</v>
      </c>
      <c r="S25" s="156" t="s">
        <v>34</v>
      </c>
      <c r="T25" s="153">
        <v>4</v>
      </c>
      <c r="U25" s="155" t="s">
        <v>35</v>
      </c>
      <c r="V25" s="154">
        <v>5</v>
      </c>
      <c r="W25" s="154">
        <v>5</v>
      </c>
      <c r="X25" s="157">
        <v>5</v>
      </c>
      <c r="Y25" s="153">
        <v>4</v>
      </c>
      <c r="Z25" s="154">
        <v>5</v>
      </c>
      <c r="AA25" s="154">
        <v>4</v>
      </c>
      <c r="AB25" s="155" t="s">
        <v>34</v>
      </c>
      <c r="AC25" s="154">
        <v>4</v>
      </c>
      <c r="AD25" s="154">
        <v>4</v>
      </c>
      <c r="AE25" s="157">
        <v>4</v>
      </c>
      <c r="AF25" s="153">
        <v>4</v>
      </c>
      <c r="AG25" s="157">
        <v>4</v>
      </c>
      <c r="AH25" s="153">
        <v>4</v>
      </c>
      <c r="AI25" s="154">
        <v>4</v>
      </c>
      <c r="AJ25" s="154">
        <v>4</v>
      </c>
      <c r="AK25" s="155" t="s">
        <v>35</v>
      </c>
      <c r="AL25" s="155" t="s">
        <v>35</v>
      </c>
      <c r="AM25" s="155" t="s">
        <v>35</v>
      </c>
      <c r="AN25" s="154">
        <v>4</v>
      </c>
      <c r="AO25" s="156" t="s">
        <v>35</v>
      </c>
      <c r="AP25" s="81"/>
      <c r="AQ25" s="106"/>
      <c r="AR25" s="321" t="s">
        <v>62</v>
      </c>
      <c r="AS25" s="165" t="e">
        <f t="shared" si="59"/>
        <v>#DIV/0!</v>
      </c>
      <c r="AT25" s="165" t="e">
        <f t="shared" si="59"/>
        <v>#DIV/0!</v>
      </c>
      <c r="AU25" s="165" t="e">
        <f t="shared" si="59"/>
        <v>#DIV/0!</v>
      </c>
      <c r="AV25" s="165" t="e">
        <f t="shared" si="59"/>
        <v>#DIV/0!</v>
      </c>
      <c r="AW25" s="165" t="e">
        <f t="shared" si="59"/>
        <v>#DIV/0!</v>
      </c>
      <c r="AX25" s="166" t="e">
        <f t="shared" si="59"/>
        <v>#DIV/0!</v>
      </c>
      <c r="AY25" s="167" t="e">
        <f t="shared" si="59"/>
        <v>#DIV/0!</v>
      </c>
      <c r="AZ25" s="165" t="e">
        <f t="shared" si="59"/>
        <v>#DIV/0!</v>
      </c>
      <c r="BA25" s="165" t="e">
        <f t="shared" si="59"/>
        <v>#DIV/0!</v>
      </c>
      <c r="BB25" s="165" t="e">
        <f t="shared" si="59"/>
        <v>#DIV/0!</v>
      </c>
      <c r="BC25" s="166" t="e">
        <f t="shared" si="60"/>
        <v>#DIV/0!</v>
      </c>
      <c r="BD25" s="167" t="e">
        <f t="shared" si="60"/>
        <v>#DIV/0!</v>
      </c>
      <c r="BE25" s="165" t="e">
        <f t="shared" si="60"/>
        <v>#DIV/0!</v>
      </c>
      <c r="BF25" s="165" t="e">
        <f t="shared" si="60"/>
        <v>#DIV/0!</v>
      </c>
      <c r="BG25" s="165" t="e">
        <f t="shared" si="60"/>
        <v>#DIV/0!</v>
      </c>
      <c r="BH25" s="165" t="e">
        <f t="shared" si="60"/>
        <v>#DIV/0!</v>
      </c>
      <c r="BI25" s="165" t="e">
        <f t="shared" si="60"/>
        <v>#DIV/0!</v>
      </c>
      <c r="BJ25" s="166" t="e">
        <f t="shared" si="60"/>
        <v>#DIV/0!</v>
      </c>
      <c r="BK25" s="167" t="e">
        <f t="shared" si="60"/>
        <v>#DIV/0!</v>
      </c>
      <c r="BL25" s="165" t="e">
        <f t="shared" si="60"/>
        <v>#DIV/0!</v>
      </c>
      <c r="BM25" s="167" t="e">
        <f t="shared" si="61"/>
        <v>#DIV/0!</v>
      </c>
      <c r="BN25" s="165" t="e">
        <f t="shared" si="61"/>
        <v>#DIV/0!</v>
      </c>
      <c r="BO25" s="165" t="e">
        <f t="shared" si="61"/>
        <v>#DIV/0!</v>
      </c>
      <c r="BP25" s="165" t="e">
        <f t="shared" si="61"/>
        <v>#DIV/0!</v>
      </c>
      <c r="BQ25" s="165" t="e">
        <f t="shared" si="61"/>
        <v>#DIV/0!</v>
      </c>
      <c r="BR25" s="165" t="e">
        <f t="shared" si="61"/>
        <v>#DIV/0!</v>
      </c>
      <c r="BS25" s="165" t="e">
        <f t="shared" si="61"/>
        <v>#DIV/0!</v>
      </c>
      <c r="BT25" s="166" t="e">
        <f t="shared" si="61"/>
        <v>#DIV/0!</v>
      </c>
      <c r="BU25" s="167" t="e">
        <f t="shared" si="11"/>
        <v>#DIV/0!</v>
      </c>
      <c r="BV25" s="165" t="e">
        <f t="shared" si="12"/>
        <v>#DIV/0!</v>
      </c>
      <c r="BW25" s="165" t="e">
        <f t="shared" si="13"/>
        <v>#DIV/0!</v>
      </c>
      <c r="BX25" s="165" t="e">
        <f t="shared" si="14"/>
        <v>#DIV/0!</v>
      </c>
      <c r="BY25" s="165" t="e">
        <f t="shared" si="15"/>
        <v>#DIV/0!</v>
      </c>
      <c r="BZ25" s="165" t="e">
        <f t="shared" si="16"/>
        <v>#DIV/0!</v>
      </c>
      <c r="CA25" s="170">
        <f t="shared" si="41"/>
        <v>0</v>
      </c>
      <c r="CB25" s="81"/>
      <c r="CC25" s="199" t="e">
        <f t="shared" si="73"/>
        <v>#DIV/0!</v>
      </c>
      <c r="CD25" s="200" t="e">
        <f t="shared" si="73"/>
        <v>#DIV/0!</v>
      </c>
      <c r="CE25" s="200" t="e">
        <f t="shared" si="73"/>
        <v>#DIV/0!</v>
      </c>
      <c r="CF25" s="200" t="e">
        <f t="shared" si="73"/>
        <v>#DIV/0!</v>
      </c>
      <c r="CG25" s="200" t="e">
        <f t="shared" si="73"/>
        <v>#DIV/0!</v>
      </c>
      <c r="CH25" s="200" t="e">
        <f t="shared" si="73"/>
        <v>#DIV/0!</v>
      </c>
      <c r="CI25" s="201" t="e">
        <f t="shared" si="73"/>
        <v>#DIV/0!</v>
      </c>
      <c r="CJ25" s="200" t="e">
        <f t="shared" si="73"/>
        <v>#DIV/0!</v>
      </c>
      <c r="CK25" s="200" t="e">
        <f t="shared" si="73"/>
        <v>#DIV/0!</v>
      </c>
      <c r="CL25" s="200" t="e">
        <f t="shared" si="73"/>
        <v>#DIV/0!</v>
      </c>
      <c r="CM25" s="202" t="e">
        <f t="shared" si="73"/>
        <v>#DIV/0!</v>
      </c>
      <c r="CN25" s="200" t="e">
        <f t="shared" si="73"/>
        <v>#DIV/0!</v>
      </c>
      <c r="CO25" s="200" t="e">
        <f t="shared" si="73"/>
        <v>#DIV/0!</v>
      </c>
      <c r="CP25" s="200" t="e">
        <f t="shared" si="73"/>
        <v>#DIV/0!</v>
      </c>
      <c r="CQ25" s="200" t="e">
        <f>+AVERAGEIFS(AB$7:AB$124,$K$7:$K$124,$AR25,$M$7:$M$124,"M")</f>
        <v>#DIV/0!</v>
      </c>
      <c r="CR25" s="200" t="e">
        <f t="shared" si="74"/>
        <v>#DIV/0!</v>
      </c>
      <c r="CS25" s="200" t="e">
        <f t="shared" si="74"/>
        <v>#DIV/0!</v>
      </c>
      <c r="CT25" s="200" t="e">
        <f t="shared" si="74"/>
        <v>#DIV/0!</v>
      </c>
      <c r="CU25" s="201" t="e">
        <f t="shared" si="74"/>
        <v>#DIV/0!</v>
      </c>
      <c r="CV25" s="202" t="e">
        <f t="shared" si="74"/>
        <v>#DIV/0!</v>
      </c>
      <c r="CW25" s="200" t="e">
        <f t="shared" si="74"/>
        <v>#DIV/0!</v>
      </c>
      <c r="CX25" s="200" t="e">
        <f t="shared" si="74"/>
        <v>#DIV/0!</v>
      </c>
      <c r="CY25" s="200" t="e">
        <f t="shared" si="74"/>
        <v>#DIV/0!</v>
      </c>
      <c r="CZ25" s="200" t="e">
        <f t="shared" si="74"/>
        <v>#DIV/0!</v>
      </c>
      <c r="DA25" s="200" t="e">
        <f>+AVERAGEIFS(AL$7:AL$124,$K$7:$K$124,$AR25,$M$7:$M$124,"M")</f>
        <v>#DIV/0!</v>
      </c>
      <c r="DB25" s="200" t="e">
        <f>+AVERAGEIFS(AM$7:AM$124,$K$7:$K$124,$AR25,$M$7:$M$124,"M")</f>
        <v>#DIV/0!</v>
      </c>
      <c r="DC25" s="200" t="e">
        <f t="shared" si="67"/>
        <v>#DIV/0!</v>
      </c>
      <c r="DD25" s="203" t="e">
        <f>+AVERAGEIFS(AO$7:AO$124,$K$7:$K$124,$AR25,$M$7:$M$124,"M")</f>
        <v>#DIV/0!</v>
      </c>
      <c r="DE25" s="199" t="e">
        <f t="shared" si="17"/>
        <v>#DIV/0!</v>
      </c>
      <c r="DF25" s="200" t="e">
        <f t="shared" si="18"/>
        <v>#DIV/0!</v>
      </c>
      <c r="DG25" s="200" t="e">
        <f t="shared" si="19"/>
        <v>#DIV/0!</v>
      </c>
      <c r="DH25" s="200" t="e">
        <f t="shared" si="20"/>
        <v>#DIV/0!</v>
      </c>
      <c r="DI25" s="203" t="e">
        <f t="shared" si="21"/>
        <v>#DIV/0!</v>
      </c>
      <c r="DJ25" s="204" t="e">
        <f t="shared" si="22"/>
        <v>#DIV/0!</v>
      </c>
      <c r="DK25" s="205">
        <f t="shared" si="6"/>
        <v>0</v>
      </c>
      <c r="DL25" s="109"/>
      <c r="DM25" s="199" t="e">
        <f>+AVERAGEIFS(N$7:N$124,$K$7:$K$124,$AR25,$M$7:$M$124,"H")</f>
        <v>#DIV/0!</v>
      </c>
      <c r="DN25" s="200" t="e">
        <f>+AVERAGEIFS(O$7:O$124,$K$7:$K$124,$AR25,$M$7:$M$124,"H")</f>
        <v>#DIV/0!</v>
      </c>
      <c r="DO25" s="200" t="e">
        <f>+AVERAGEIFS(P$7:P$124,$K$7:$K$124,$AR25,$M$7:$M$124,"H")</f>
        <v>#DIV/0!</v>
      </c>
      <c r="DP25" s="200"/>
      <c r="DQ25" s="200" t="e">
        <f>+AVERAGEIFS(R$7:R$124,$K$7:$K$124,$AR25,$M$7:$M$124,"H")</f>
        <v>#DIV/0!</v>
      </c>
      <c r="DR25" s="200"/>
      <c r="DS25" s="201" t="e">
        <f t="shared" ref="DS25:EN25" si="75">+AVERAGEIFS(T$7:T$124,$K$7:$K$124,$AR25,$M$7:$M$124,"H")</f>
        <v>#DIV/0!</v>
      </c>
      <c r="DT25" s="200" t="e">
        <f t="shared" si="75"/>
        <v>#DIV/0!</v>
      </c>
      <c r="DU25" s="200" t="e">
        <f t="shared" si="75"/>
        <v>#DIV/0!</v>
      </c>
      <c r="DV25" s="200" t="e">
        <f t="shared" si="75"/>
        <v>#DIV/0!</v>
      </c>
      <c r="DW25" s="202" t="e">
        <f t="shared" si="75"/>
        <v>#DIV/0!</v>
      </c>
      <c r="DX25" s="200" t="e">
        <f t="shared" si="75"/>
        <v>#DIV/0!</v>
      </c>
      <c r="DY25" s="200" t="e">
        <f t="shared" si="75"/>
        <v>#DIV/0!</v>
      </c>
      <c r="DZ25" s="200" t="e">
        <f t="shared" si="75"/>
        <v>#DIV/0!</v>
      </c>
      <c r="EA25" s="200" t="e">
        <f t="shared" si="75"/>
        <v>#DIV/0!</v>
      </c>
      <c r="EB25" s="200" t="e">
        <f t="shared" si="75"/>
        <v>#DIV/0!</v>
      </c>
      <c r="EC25" s="200" t="e">
        <f t="shared" si="75"/>
        <v>#DIV/0!</v>
      </c>
      <c r="ED25" s="200" t="e">
        <f t="shared" si="75"/>
        <v>#DIV/0!</v>
      </c>
      <c r="EE25" s="201" t="e">
        <f t="shared" si="75"/>
        <v>#DIV/0!</v>
      </c>
      <c r="EF25" s="202" t="e">
        <f t="shared" si="75"/>
        <v>#DIV/0!</v>
      </c>
      <c r="EG25" s="200" t="e">
        <f t="shared" si="75"/>
        <v>#DIV/0!</v>
      </c>
      <c r="EH25" s="200" t="e">
        <f t="shared" si="75"/>
        <v>#DIV/0!</v>
      </c>
      <c r="EI25" s="200" t="e">
        <f t="shared" si="75"/>
        <v>#DIV/0!</v>
      </c>
      <c r="EJ25" s="200" t="e">
        <f t="shared" si="75"/>
        <v>#DIV/0!</v>
      </c>
      <c r="EK25" s="200" t="e">
        <f t="shared" si="75"/>
        <v>#DIV/0!</v>
      </c>
      <c r="EL25" s="200" t="e">
        <f t="shared" si="75"/>
        <v>#DIV/0!</v>
      </c>
      <c r="EM25" s="200" t="e">
        <f t="shared" si="75"/>
        <v>#DIV/0!</v>
      </c>
      <c r="EN25" s="203" t="e">
        <f t="shared" si="75"/>
        <v>#DIV/0!</v>
      </c>
      <c r="EO25" s="199" t="e">
        <f t="shared" si="23"/>
        <v>#DIV/0!</v>
      </c>
      <c r="EP25" s="200" t="e">
        <f t="shared" si="24"/>
        <v>#DIV/0!</v>
      </c>
      <c r="EQ25" s="200" t="e">
        <f t="shared" si="25"/>
        <v>#DIV/0!</v>
      </c>
      <c r="ER25" s="200" t="e">
        <f t="shared" si="26"/>
        <v>#DIV/0!</v>
      </c>
      <c r="ES25" s="203" t="e">
        <f t="shared" si="27"/>
        <v>#DIV/0!</v>
      </c>
      <c r="ET25" s="204" t="e">
        <f t="shared" si="28"/>
        <v>#DIV/0!</v>
      </c>
      <c r="EU25" s="205">
        <f t="shared" si="10"/>
        <v>0</v>
      </c>
      <c r="EV25" s="80"/>
      <c r="EW25" s="215" t="e">
        <f t="shared" si="29"/>
        <v>#DIV/0!</v>
      </c>
      <c r="EX25" s="216" t="e">
        <f t="shared" si="30"/>
        <v>#DIV/0!</v>
      </c>
      <c r="EY25" s="217" t="e">
        <f t="shared" si="31"/>
        <v>#DIV/0!</v>
      </c>
      <c r="EZ25" s="217" t="e">
        <f t="shared" si="32"/>
        <v>#DIV/0!</v>
      </c>
      <c r="FA25" s="218" t="e">
        <f t="shared" si="33"/>
        <v>#DIV/0!</v>
      </c>
      <c r="FB25" s="217" t="e">
        <f t="shared" si="34"/>
        <v>#DIV/0!</v>
      </c>
      <c r="FC25" s="218" t="e">
        <f t="shared" si="35"/>
        <v>#DIV/0!</v>
      </c>
      <c r="FD25" s="219" t="e">
        <f t="shared" si="36"/>
        <v>#DIV/0!</v>
      </c>
      <c r="FE25" s="217" t="e">
        <f t="shared" si="37"/>
        <v>#DIV/0!</v>
      </c>
      <c r="FF25" s="219" t="e">
        <f t="shared" si="38"/>
        <v>#DIV/0!</v>
      </c>
      <c r="FG25" s="217" t="e">
        <f t="shared" si="39"/>
        <v>#DIV/0!</v>
      </c>
      <c r="FH25" s="220" t="e">
        <f t="shared" si="40"/>
        <v>#DIV/0!</v>
      </c>
      <c r="FI25" s="27"/>
    </row>
    <row r="26" spans="2:165" s="1" customFormat="1" ht="30" customHeight="1" x14ac:dyDescent="0.3">
      <c r="B26" s="149">
        <v>25</v>
      </c>
      <c r="C26" s="365">
        <v>44105</v>
      </c>
      <c r="D26" s="367" t="s">
        <v>267</v>
      </c>
      <c r="E26" s="365"/>
      <c r="F26" s="150" t="s">
        <v>142</v>
      </c>
      <c r="G26" s="150" t="s">
        <v>34</v>
      </c>
      <c r="H26" s="160" t="s">
        <v>16</v>
      </c>
      <c r="I26" s="137" t="s">
        <v>109</v>
      </c>
      <c r="J26" s="121" t="s">
        <v>151</v>
      </c>
      <c r="K26" s="151"/>
      <c r="L26" s="152"/>
      <c r="M26" s="151"/>
      <c r="N26" s="153">
        <v>5</v>
      </c>
      <c r="O26" s="154">
        <v>5</v>
      </c>
      <c r="P26" s="154">
        <v>4</v>
      </c>
      <c r="Q26" s="155" t="s">
        <v>34</v>
      </c>
      <c r="R26" s="155" t="s">
        <v>34</v>
      </c>
      <c r="S26" s="156" t="s">
        <v>34</v>
      </c>
      <c r="T26" s="153">
        <v>5</v>
      </c>
      <c r="U26" s="155" t="s">
        <v>34</v>
      </c>
      <c r="V26" s="154">
        <v>4</v>
      </c>
      <c r="W26" s="154">
        <v>4</v>
      </c>
      <c r="X26" s="157">
        <v>5</v>
      </c>
      <c r="Y26" s="153">
        <v>5</v>
      </c>
      <c r="Z26" s="154">
        <v>5</v>
      </c>
      <c r="AA26" s="154">
        <v>5</v>
      </c>
      <c r="AB26" s="155" t="s">
        <v>35</v>
      </c>
      <c r="AC26" s="154">
        <v>5</v>
      </c>
      <c r="AD26" s="154">
        <v>4</v>
      </c>
      <c r="AE26" s="157">
        <v>4</v>
      </c>
      <c r="AF26" s="153">
        <v>4</v>
      </c>
      <c r="AG26" s="157">
        <v>5</v>
      </c>
      <c r="AH26" s="153">
        <v>5</v>
      </c>
      <c r="AI26" s="154">
        <v>5</v>
      </c>
      <c r="AJ26" s="154">
        <v>5</v>
      </c>
      <c r="AK26" s="155" t="s">
        <v>34</v>
      </c>
      <c r="AL26" s="155" t="s">
        <v>34</v>
      </c>
      <c r="AM26" s="155" t="s">
        <v>34</v>
      </c>
      <c r="AN26" s="154">
        <v>5</v>
      </c>
      <c r="AO26" s="156" t="s">
        <v>35</v>
      </c>
      <c r="AP26" s="81"/>
      <c r="AQ26" s="106"/>
      <c r="AR26" s="321" t="s">
        <v>49</v>
      </c>
      <c r="AS26" s="165"/>
      <c r="AT26" s="165"/>
      <c r="AU26" s="165"/>
      <c r="AV26" s="165"/>
      <c r="AW26" s="165"/>
      <c r="AX26" s="166"/>
      <c r="AY26" s="167"/>
      <c r="AZ26" s="165"/>
      <c r="BA26" s="165"/>
      <c r="BB26" s="165"/>
      <c r="BC26" s="166"/>
      <c r="BD26" s="167"/>
      <c r="BE26" s="165"/>
      <c r="BF26" s="165"/>
      <c r="BG26" s="165"/>
      <c r="BH26" s="165"/>
      <c r="BI26" s="165"/>
      <c r="BJ26" s="166"/>
      <c r="BK26" s="167"/>
      <c r="BL26" s="165"/>
      <c r="BM26" s="167"/>
      <c r="BN26" s="165"/>
      <c r="BO26" s="165"/>
      <c r="BP26" s="165"/>
      <c r="BQ26" s="165"/>
      <c r="BR26" s="165"/>
      <c r="BS26" s="165"/>
      <c r="BT26" s="166"/>
      <c r="BU26" s="167"/>
      <c r="BV26" s="165"/>
      <c r="BW26" s="165"/>
      <c r="BX26" s="165"/>
      <c r="BY26" s="165"/>
      <c r="BZ26" s="165"/>
      <c r="CA26" s="170">
        <f t="shared" si="41"/>
        <v>0</v>
      </c>
      <c r="CB26" s="81"/>
      <c r="CC26" s="199"/>
      <c r="CD26" s="200"/>
      <c r="CE26" s="200"/>
      <c r="CF26" s="200"/>
      <c r="CG26" s="200"/>
      <c r="CH26" s="200"/>
      <c r="CI26" s="201"/>
      <c r="CJ26" s="200"/>
      <c r="CK26" s="200"/>
      <c r="CL26" s="200"/>
      <c r="CM26" s="202"/>
      <c r="CN26" s="200"/>
      <c r="CO26" s="200"/>
      <c r="CP26" s="200"/>
      <c r="CQ26" s="200"/>
      <c r="CR26" s="200"/>
      <c r="CS26" s="200"/>
      <c r="CT26" s="200"/>
      <c r="CU26" s="201"/>
      <c r="CV26" s="202"/>
      <c r="CW26" s="200"/>
      <c r="CX26" s="200"/>
      <c r="CY26" s="200"/>
      <c r="CZ26" s="200"/>
      <c r="DA26" s="200"/>
      <c r="DB26" s="200"/>
      <c r="DC26" s="200"/>
      <c r="DD26" s="203"/>
      <c r="DE26" s="199"/>
      <c r="DF26" s="200"/>
      <c r="DG26" s="200"/>
      <c r="DH26" s="200"/>
      <c r="DI26" s="203"/>
      <c r="DJ26" s="204"/>
      <c r="DK26" s="205">
        <f t="shared" si="6"/>
        <v>0</v>
      </c>
      <c r="DL26" s="109"/>
      <c r="DM26" s="199"/>
      <c r="DN26" s="200"/>
      <c r="DO26" s="200"/>
      <c r="DP26" s="200"/>
      <c r="DQ26" s="200"/>
      <c r="DR26" s="200"/>
      <c r="DS26" s="201"/>
      <c r="DT26" s="200"/>
      <c r="DU26" s="200"/>
      <c r="DV26" s="200"/>
      <c r="DW26" s="202"/>
      <c r="DX26" s="200"/>
      <c r="DY26" s="200"/>
      <c r="DZ26" s="200"/>
      <c r="EA26" s="200"/>
      <c r="EB26" s="200"/>
      <c r="EC26" s="200"/>
      <c r="ED26" s="200"/>
      <c r="EE26" s="201"/>
      <c r="EF26" s="202"/>
      <c r="EG26" s="200"/>
      <c r="EH26" s="200"/>
      <c r="EI26" s="200"/>
      <c r="EJ26" s="200"/>
      <c r="EK26" s="200"/>
      <c r="EL26" s="200"/>
      <c r="EM26" s="200"/>
      <c r="EN26" s="203"/>
      <c r="EO26" s="199"/>
      <c r="EP26" s="200"/>
      <c r="EQ26" s="200"/>
      <c r="ER26" s="200"/>
      <c r="ES26" s="203"/>
      <c r="ET26" s="204"/>
      <c r="EU26" s="205">
        <f t="shared" si="10"/>
        <v>0</v>
      </c>
      <c r="EV26" s="80"/>
      <c r="EW26" s="215"/>
      <c r="EX26" s="216"/>
      <c r="EY26" s="217"/>
      <c r="EZ26" s="217"/>
      <c r="FA26" s="218"/>
      <c r="FB26" s="217"/>
      <c r="FC26" s="218"/>
      <c r="FD26" s="219"/>
      <c r="FE26" s="217"/>
      <c r="FF26" s="219"/>
      <c r="FG26" s="217"/>
      <c r="FH26" s="220"/>
      <c r="FI26" s="27"/>
    </row>
    <row r="27" spans="2:165" s="1" customFormat="1" ht="30" customHeight="1" x14ac:dyDescent="0.3">
      <c r="B27" s="149">
        <v>27</v>
      </c>
      <c r="C27" s="365">
        <v>44105</v>
      </c>
      <c r="D27" s="367" t="s">
        <v>267</v>
      </c>
      <c r="E27" s="365"/>
      <c r="F27" s="150" t="s">
        <v>142</v>
      </c>
      <c r="G27" s="150" t="s">
        <v>34</v>
      </c>
      <c r="H27" s="160" t="s">
        <v>16</v>
      </c>
      <c r="I27" s="137" t="s">
        <v>109</v>
      </c>
      <c r="J27" s="121" t="s">
        <v>152</v>
      </c>
      <c r="K27" s="151"/>
      <c r="L27" s="152"/>
      <c r="M27" s="151"/>
      <c r="N27" s="153">
        <v>3</v>
      </c>
      <c r="O27" s="154">
        <v>2</v>
      </c>
      <c r="P27" s="154">
        <v>2</v>
      </c>
      <c r="Q27" s="155" t="s">
        <v>35</v>
      </c>
      <c r="R27" s="155" t="s">
        <v>35</v>
      </c>
      <c r="S27" s="156" t="s">
        <v>34</v>
      </c>
      <c r="T27" s="153">
        <v>5</v>
      </c>
      <c r="U27" s="155" t="s">
        <v>34</v>
      </c>
      <c r="V27" s="154">
        <v>3</v>
      </c>
      <c r="W27" s="154">
        <v>3</v>
      </c>
      <c r="X27" s="157">
        <v>3</v>
      </c>
      <c r="Y27" s="153">
        <v>4</v>
      </c>
      <c r="Z27" s="154">
        <v>4</v>
      </c>
      <c r="AA27" s="154">
        <v>5</v>
      </c>
      <c r="AB27" s="155" t="s">
        <v>35</v>
      </c>
      <c r="AC27" s="154">
        <v>5</v>
      </c>
      <c r="AD27" s="154">
        <v>5</v>
      </c>
      <c r="AE27" s="157"/>
      <c r="AF27" s="153">
        <v>2</v>
      </c>
      <c r="AG27" s="157">
        <v>5</v>
      </c>
      <c r="AH27" s="153">
        <v>4</v>
      </c>
      <c r="AI27" s="154">
        <v>4</v>
      </c>
      <c r="AJ27" s="154">
        <v>4</v>
      </c>
      <c r="AK27" s="155" t="s">
        <v>35</v>
      </c>
      <c r="AL27" s="155" t="s">
        <v>35</v>
      </c>
      <c r="AM27" s="155" t="s">
        <v>34</v>
      </c>
      <c r="AN27" s="154">
        <v>4</v>
      </c>
      <c r="AO27" s="156" t="s">
        <v>35</v>
      </c>
      <c r="AP27" s="81"/>
      <c r="AQ27" s="106"/>
      <c r="AR27" s="321" t="s">
        <v>65</v>
      </c>
      <c r="AS27" s="165" t="e">
        <f t="shared" ref="AS27:BB29" si="76">+AVERAGEIF($K$7:$K$124,$AR27,N$7:N$124)</f>
        <v>#DIV/0!</v>
      </c>
      <c r="AT27" s="165" t="e">
        <f t="shared" si="76"/>
        <v>#DIV/0!</v>
      </c>
      <c r="AU27" s="165" t="e">
        <f t="shared" si="76"/>
        <v>#DIV/0!</v>
      </c>
      <c r="AV27" s="165" t="e">
        <f t="shared" si="76"/>
        <v>#DIV/0!</v>
      </c>
      <c r="AW27" s="165" t="e">
        <f t="shared" si="76"/>
        <v>#DIV/0!</v>
      </c>
      <c r="AX27" s="166" t="e">
        <f t="shared" si="76"/>
        <v>#DIV/0!</v>
      </c>
      <c r="AY27" s="167" t="e">
        <f t="shared" si="76"/>
        <v>#DIV/0!</v>
      </c>
      <c r="AZ27" s="165" t="e">
        <f t="shared" si="76"/>
        <v>#DIV/0!</v>
      </c>
      <c r="BA27" s="165" t="e">
        <f t="shared" si="76"/>
        <v>#DIV/0!</v>
      </c>
      <c r="BB27" s="165" t="e">
        <f t="shared" si="76"/>
        <v>#DIV/0!</v>
      </c>
      <c r="BC27" s="166" t="e">
        <f t="shared" ref="BC27:BK29" si="77">+AVERAGEIF($K$7:$K$124,$AR27,X$7:X$124)</f>
        <v>#DIV/0!</v>
      </c>
      <c r="BD27" s="167" t="e">
        <f t="shared" si="77"/>
        <v>#DIV/0!</v>
      </c>
      <c r="BE27" s="165" t="e">
        <f t="shared" si="77"/>
        <v>#DIV/0!</v>
      </c>
      <c r="BF27" s="165" t="e">
        <f t="shared" si="77"/>
        <v>#DIV/0!</v>
      </c>
      <c r="BG27" s="165" t="e">
        <f t="shared" si="77"/>
        <v>#DIV/0!</v>
      </c>
      <c r="BH27" s="165" t="e">
        <f t="shared" si="77"/>
        <v>#DIV/0!</v>
      </c>
      <c r="BI27" s="165" t="e">
        <f t="shared" si="77"/>
        <v>#DIV/0!</v>
      </c>
      <c r="BJ27" s="166" t="e">
        <f t="shared" si="77"/>
        <v>#DIV/0!</v>
      </c>
      <c r="BK27" s="167" t="e">
        <f t="shared" si="77"/>
        <v>#DIV/0!</v>
      </c>
      <c r="BL27" s="165"/>
      <c r="BM27" s="167" t="e">
        <f t="shared" ref="BM27:BT28" si="78">+AVERAGEIF($K$7:$K$124,$AR27,AH$7:AH$124)</f>
        <v>#DIV/0!</v>
      </c>
      <c r="BN27" s="165" t="e">
        <f t="shared" si="78"/>
        <v>#DIV/0!</v>
      </c>
      <c r="BO27" s="165" t="e">
        <f t="shared" si="78"/>
        <v>#DIV/0!</v>
      </c>
      <c r="BP27" s="165" t="e">
        <f t="shared" si="78"/>
        <v>#DIV/0!</v>
      </c>
      <c r="BQ27" s="165" t="e">
        <f t="shared" si="78"/>
        <v>#DIV/0!</v>
      </c>
      <c r="BR27" s="165" t="e">
        <f t="shared" si="78"/>
        <v>#DIV/0!</v>
      </c>
      <c r="BS27" s="165" t="e">
        <f t="shared" si="78"/>
        <v>#DIV/0!</v>
      </c>
      <c r="BT27" s="166" t="e">
        <f t="shared" si="78"/>
        <v>#DIV/0!</v>
      </c>
      <c r="BU27" s="167" t="e">
        <f t="shared" si="11"/>
        <v>#DIV/0!</v>
      </c>
      <c r="BV27" s="165" t="e">
        <f t="shared" si="12"/>
        <v>#DIV/0!</v>
      </c>
      <c r="BW27" s="165" t="e">
        <f t="shared" si="13"/>
        <v>#DIV/0!</v>
      </c>
      <c r="BX27" s="165"/>
      <c r="BY27" s="165" t="e">
        <f t="shared" si="15"/>
        <v>#DIV/0!</v>
      </c>
      <c r="BZ27" s="165" t="e">
        <f t="shared" si="16"/>
        <v>#DIV/0!</v>
      </c>
      <c r="CA27" s="170">
        <f t="shared" si="41"/>
        <v>0</v>
      </c>
      <c r="CB27" s="81"/>
      <c r="CC27" s="199" t="e">
        <f t="shared" ref="CC27:DD27" si="79">+AVERAGEIFS(N$7:N$124,$K$7:$K$124,$AR27,$M$7:$M$124,"M")</f>
        <v>#DIV/0!</v>
      </c>
      <c r="CD27" s="200" t="e">
        <f t="shared" si="79"/>
        <v>#DIV/0!</v>
      </c>
      <c r="CE27" s="200" t="e">
        <f t="shared" si="79"/>
        <v>#DIV/0!</v>
      </c>
      <c r="CF27" s="200" t="e">
        <f t="shared" si="79"/>
        <v>#DIV/0!</v>
      </c>
      <c r="CG27" s="200" t="e">
        <f t="shared" si="79"/>
        <v>#DIV/0!</v>
      </c>
      <c r="CH27" s="200" t="e">
        <f t="shared" si="79"/>
        <v>#DIV/0!</v>
      </c>
      <c r="CI27" s="201" t="e">
        <f t="shared" si="79"/>
        <v>#DIV/0!</v>
      </c>
      <c r="CJ27" s="200" t="e">
        <f t="shared" si="79"/>
        <v>#DIV/0!</v>
      </c>
      <c r="CK27" s="200" t="e">
        <f t="shared" si="79"/>
        <v>#DIV/0!</v>
      </c>
      <c r="CL27" s="200" t="e">
        <f t="shared" si="79"/>
        <v>#DIV/0!</v>
      </c>
      <c r="CM27" s="202" t="e">
        <f t="shared" si="79"/>
        <v>#DIV/0!</v>
      </c>
      <c r="CN27" s="200" t="e">
        <f t="shared" si="79"/>
        <v>#DIV/0!</v>
      </c>
      <c r="CO27" s="200" t="e">
        <f t="shared" si="79"/>
        <v>#DIV/0!</v>
      </c>
      <c r="CP27" s="200" t="e">
        <f t="shared" si="79"/>
        <v>#DIV/0!</v>
      </c>
      <c r="CQ27" s="200" t="e">
        <f t="shared" si="79"/>
        <v>#DIV/0!</v>
      </c>
      <c r="CR27" s="200" t="e">
        <f t="shared" si="79"/>
        <v>#DIV/0!</v>
      </c>
      <c r="CS27" s="200" t="e">
        <f t="shared" si="79"/>
        <v>#DIV/0!</v>
      </c>
      <c r="CT27" s="200" t="e">
        <f t="shared" si="79"/>
        <v>#DIV/0!</v>
      </c>
      <c r="CU27" s="201" t="e">
        <f t="shared" si="79"/>
        <v>#DIV/0!</v>
      </c>
      <c r="CV27" s="202" t="e">
        <f t="shared" si="79"/>
        <v>#DIV/0!</v>
      </c>
      <c r="CW27" s="200" t="e">
        <f t="shared" si="79"/>
        <v>#DIV/0!</v>
      </c>
      <c r="CX27" s="200" t="e">
        <f t="shared" si="79"/>
        <v>#DIV/0!</v>
      </c>
      <c r="CY27" s="200" t="e">
        <f t="shared" si="79"/>
        <v>#DIV/0!</v>
      </c>
      <c r="CZ27" s="200" t="e">
        <f t="shared" si="79"/>
        <v>#DIV/0!</v>
      </c>
      <c r="DA27" s="200" t="e">
        <f t="shared" si="79"/>
        <v>#DIV/0!</v>
      </c>
      <c r="DB27" s="200" t="e">
        <f t="shared" si="79"/>
        <v>#DIV/0!</v>
      </c>
      <c r="DC27" s="200" t="e">
        <f t="shared" si="79"/>
        <v>#DIV/0!</v>
      </c>
      <c r="DD27" s="203" t="e">
        <f t="shared" si="79"/>
        <v>#DIV/0!</v>
      </c>
      <c r="DE27" s="199" t="e">
        <f t="shared" si="17"/>
        <v>#DIV/0!</v>
      </c>
      <c r="DF27" s="200" t="e">
        <f t="shared" si="18"/>
        <v>#DIV/0!</v>
      </c>
      <c r="DG27" s="200" t="e">
        <f t="shared" si="19"/>
        <v>#DIV/0!</v>
      </c>
      <c r="DH27" s="200" t="e">
        <f t="shared" si="20"/>
        <v>#DIV/0!</v>
      </c>
      <c r="DI27" s="203" t="e">
        <f t="shared" si="21"/>
        <v>#DIV/0!</v>
      </c>
      <c r="DJ27" s="204" t="e">
        <f t="shared" si="22"/>
        <v>#DIV/0!</v>
      </c>
      <c r="DK27" s="205">
        <f t="shared" si="6"/>
        <v>0</v>
      </c>
      <c r="DL27" s="109"/>
      <c r="DM27" s="199"/>
      <c r="DN27" s="200"/>
      <c r="DO27" s="200"/>
      <c r="DP27" s="200"/>
      <c r="DQ27" s="200"/>
      <c r="DR27" s="200"/>
      <c r="DS27" s="201"/>
      <c r="DT27" s="200"/>
      <c r="DU27" s="200"/>
      <c r="DV27" s="200"/>
      <c r="DW27" s="202"/>
      <c r="DX27" s="200"/>
      <c r="DY27" s="200"/>
      <c r="DZ27" s="200"/>
      <c r="EA27" s="200"/>
      <c r="EB27" s="200"/>
      <c r="EC27" s="200"/>
      <c r="ED27" s="200"/>
      <c r="EE27" s="201"/>
      <c r="EF27" s="202"/>
      <c r="EG27" s="200"/>
      <c r="EH27" s="200"/>
      <c r="EI27" s="200"/>
      <c r="EJ27" s="200"/>
      <c r="EK27" s="200"/>
      <c r="EL27" s="200"/>
      <c r="EM27" s="200"/>
      <c r="EN27" s="203"/>
      <c r="EO27" s="199"/>
      <c r="EP27" s="200"/>
      <c r="EQ27" s="200"/>
      <c r="ER27" s="200"/>
      <c r="ES27" s="203"/>
      <c r="ET27" s="204"/>
      <c r="EU27" s="205">
        <f t="shared" si="10"/>
        <v>0</v>
      </c>
      <c r="EV27" s="80"/>
      <c r="EW27" s="215"/>
      <c r="EX27" s="216"/>
      <c r="EY27" s="217" t="e">
        <f t="shared" si="31"/>
        <v>#DIV/0!</v>
      </c>
      <c r="EZ27" s="217"/>
      <c r="FA27" s="218" t="e">
        <f t="shared" si="33"/>
        <v>#DIV/0!</v>
      </c>
      <c r="FB27" s="217"/>
      <c r="FC27" s="218" t="e">
        <f t="shared" si="35"/>
        <v>#DIV/0!</v>
      </c>
      <c r="FD27" s="219"/>
      <c r="FE27" s="217" t="e">
        <f t="shared" si="37"/>
        <v>#DIV/0!</v>
      </c>
      <c r="FF27" s="219"/>
      <c r="FG27" s="217" t="e">
        <f t="shared" si="39"/>
        <v>#DIV/0!</v>
      </c>
      <c r="FH27" s="220"/>
      <c r="FI27" s="27"/>
    </row>
    <row r="28" spans="2:165" s="1" customFormat="1" ht="30" customHeight="1" x14ac:dyDescent="0.3">
      <c r="B28" s="149">
        <v>28</v>
      </c>
      <c r="C28" s="365">
        <v>44105</v>
      </c>
      <c r="D28" s="367" t="s">
        <v>267</v>
      </c>
      <c r="E28" s="365"/>
      <c r="F28" s="150" t="s">
        <v>142</v>
      </c>
      <c r="G28" s="150" t="s">
        <v>35</v>
      </c>
      <c r="H28" s="160" t="s">
        <v>16</v>
      </c>
      <c r="I28" s="137" t="s">
        <v>109</v>
      </c>
      <c r="J28" s="121" t="s">
        <v>152</v>
      </c>
      <c r="K28" s="151"/>
      <c r="L28" s="152"/>
      <c r="M28" s="151"/>
      <c r="N28" s="153">
        <v>5</v>
      </c>
      <c r="O28" s="154">
        <v>5</v>
      </c>
      <c r="P28" s="154">
        <v>5</v>
      </c>
      <c r="Q28" s="155" t="s">
        <v>35</v>
      </c>
      <c r="R28" s="155" t="s">
        <v>35</v>
      </c>
      <c r="S28" s="156" t="s">
        <v>34</v>
      </c>
      <c r="T28" s="153">
        <v>4</v>
      </c>
      <c r="U28" s="155" t="s">
        <v>34</v>
      </c>
      <c r="V28" s="154">
        <v>3</v>
      </c>
      <c r="W28" s="154">
        <v>4</v>
      </c>
      <c r="X28" s="157">
        <v>5</v>
      </c>
      <c r="Y28" s="153">
        <v>5</v>
      </c>
      <c r="Z28" s="154">
        <v>5</v>
      </c>
      <c r="AA28" s="154">
        <v>5</v>
      </c>
      <c r="AB28" s="155" t="s">
        <v>35</v>
      </c>
      <c r="AC28" s="154">
        <v>3</v>
      </c>
      <c r="AD28" s="154">
        <v>2</v>
      </c>
      <c r="AE28" s="157">
        <v>2</v>
      </c>
      <c r="AF28" s="153">
        <v>5</v>
      </c>
      <c r="AG28" s="157">
        <v>5</v>
      </c>
      <c r="AH28" s="153">
        <v>5</v>
      </c>
      <c r="AI28" s="154">
        <v>5</v>
      </c>
      <c r="AJ28" s="154">
        <v>4</v>
      </c>
      <c r="AK28" s="155" t="s">
        <v>35</v>
      </c>
      <c r="AL28" s="155" t="s">
        <v>35</v>
      </c>
      <c r="AM28" s="155" t="s">
        <v>35</v>
      </c>
      <c r="AN28" s="154">
        <v>5</v>
      </c>
      <c r="AO28" s="156" t="s">
        <v>35</v>
      </c>
      <c r="AP28" s="81"/>
      <c r="AQ28" s="106"/>
      <c r="AR28" s="321" t="s">
        <v>153</v>
      </c>
      <c r="AS28" s="165" t="e">
        <f t="shared" si="76"/>
        <v>#DIV/0!</v>
      </c>
      <c r="AT28" s="165" t="e">
        <f t="shared" si="76"/>
        <v>#DIV/0!</v>
      </c>
      <c r="AU28" s="165" t="e">
        <f t="shared" si="76"/>
        <v>#DIV/0!</v>
      </c>
      <c r="AV28" s="165" t="e">
        <f t="shared" si="76"/>
        <v>#DIV/0!</v>
      </c>
      <c r="AW28" s="165" t="e">
        <f t="shared" si="76"/>
        <v>#DIV/0!</v>
      </c>
      <c r="AX28" s="166" t="e">
        <f t="shared" si="76"/>
        <v>#DIV/0!</v>
      </c>
      <c r="AY28" s="167" t="e">
        <f t="shared" si="76"/>
        <v>#DIV/0!</v>
      </c>
      <c r="AZ28" s="165" t="e">
        <f t="shared" si="76"/>
        <v>#DIV/0!</v>
      </c>
      <c r="BA28" s="165" t="e">
        <f t="shared" si="76"/>
        <v>#DIV/0!</v>
      </c>
      <c r="BB28" s="165" t="e">
        <f t="shared" si="76"/>
        <v>#DIV/0!</v>
      </c>
      <c r="BC28" s="166" t="e">
        <f t="shared" si="77"/>
        <v>#DIV/0!</v>
      </c>
      <c r="BD28" s="167" t="e">
        <f t="shared" si="77"/>
        <v>#DIV/0!</v>
      </c>
      <c r="BE28" s="165" t="e">
        <f t="shared" si="77"/>
        <v>#DIV/0!</v>
      </c>
      <c r="BF28" s="165" t="e">
        <f t="shared" si="77"/>
        <v>#DIV/0!</v>
      </c>
      <c r="BG28" s="165" t="e">
        <f t="shared" si="77"/>
        <v>#DIV/0!</v>
      </c>
      <c r="BH28" s="165" t="e">
        <f t="shared" si="77"/>
        <v>#DIV/0!</v>
      </c>
      <c r="BI28" s="165" t="e">
        <f t="shared" si="77"/>
        <v>#DIV/0!</v>
      </c>
      <c r="BJ28" s="166" t="e">
        <f t="shared" si="77"/>
        <v>#DIV/0!</v>
      </c>
      <c r="BK28" s="167" t="e">
        <f t="shared" si="77"/>
        <v>#DIV/0!</v>
      </c>
      <c r="BL28" s="165" t="e">
        <f>+AVERAGEIF($K$7:$K$124,$AR28,AG$7:AG$124)</f>
        <v>#DIV/0!</v>
      </c>
      <c r="BM28" s="167" t="e">
        <f t="shared" si="78"/>
        <v>#DIV/0!</v>
      </c>
      <c r="BN28" s="165" t="e">
        <f t="shared" si="78"/>
        <v>#DIV/0!</v>
      </c>
      <c r="BO28" s="165" t="e">
        <f t="shared" si="78"/>
        <v>#DIV/0!</v>
      </c>
      <c r="BP28" s="165" t="e">
        <f t="shared" si="78"/>
        <v>#DIV/0!</v>
      </c>
      <c r="BQ28" s="165" t="e">
        <f t="shared" si="78"/>
        <v>#DIV/0!</v>
      </c>
      <c r="BR28" s="165" t="e">
        <f t="shared" si="78"/>
        <v>#DIV/0!</v>
      </c>
      <c r="BS28" s="165" t="e">
        <f t="shared" si="78"/>
        <v>#DIV/0!</v>
      </c>
      <c r="BT28" s="166" t="e">
        <f t="shared" si="78"/>
        <v>#DIV/0!</v>
      </c>
      <c r="BU28" s="167" t="e">
        <f t="shared" si="11"/>
        <v>#DIV/0!</v>
      </c>
      <c r="BV28" s="165" t="e">
        <f t="shared" si="12"/>
        <v>#DIV/0!</v>
      </c>
      <c r="BW28" s="165" t="e">
        <f t="shared" si="13"/>
        <v>#DIV/0!</v>
      </c>
      <c r="BX28" s="165" t="e">
        <f t="shared" si="14"/>
        <v>#DIV/0!</v>
      </c>
      <c r="BY28" s="165" t="e">
        <f t="shared" si="15"/>
        <v>#DIV/0!</v>
      </c>
      <c r="BZ28" s="165" t="e">
        <f t="shared" si="16"/>
        <v>#DIV/0!</v>
      </c>
      <c r="CA28" s="170">
        <f t="shared" si="41"/>
        <v>0</v>
      </c>
      <c r="CB28" s="81"/>
      <c r="CC28" s="199"/>
      <c r="CD28" s="200"/>
      <c r="CE28" s="200"/>
      <c r="CF28" s="200"/>
      <c r="CG28" s="200"/>
      <c r="CH28" s="200"/>
      <c r="CI28" s="201"/>
      <c r="CJ28" s="200"/>
      <c r="CK28" s="200"/>
      <c r="CL28" s="200"/>
      <c r="CM28" s="202"/>
      <c r="CN28" s="200"/>
      <c r="CO28" s="200"/>
      <c r="CP28" s="200"/>
      <c r="CQ28" s="200"/>
      <c r="CR28" s="200"/>
      <c r="CS28" s="200"/>
      <c r="CT28" s="200"/>
      <c r="CU28" s="201"/>
      <c r="CV28" s="202"/>
      <c r="CW28" s="200"/>
      <c r="CX28" s="200"/>
      <c r="CY28" s="200"/>
      <c r="CZ28" s="200"/>
      <c r="DA28" s="200"/>
      <c r="DB28" s="200"/>
      <c r="DC28" s="200"/>
      <c r="DD28" s="203"/>
      <c r="DE28" s="199"/>
      <c r="DF28" s="200"/>
      <c r="DG28" s="200"/>
      <c r="DH28" s="200"/>
      <c r="DI28" s="203"/>
      <c r="DJ28" s="204"/>
      <c r="DK28" s="205">
        <f t="shared" si="6"/>
        <v>0</v>
      </c>
      <c r="DL28" s="109"/>
      <c r="DM28" s="199" t="e">
        <f t="shared" ref="DM28:EN28" si="80">+AVERAGEIFS(N$7:N$124,$K$7:$K$124,$AR28,$M$7:$M$124,"H")</f>
        <v>#DIV/0!</v>
      </c>
      <c r="DN28" s="200" t="e">
        <f t="shared" si="80"/>
        <v>#DIV/0!</v>
      </c>
      <c r="DO28" s="200" t="e">
        <f t="shared" si="80"/>
        <v>#DIV/0!</v>
      </c>
      <c r="DP28" s="200" t="e">
        <f t="shared" si="80"/>
        <v>#DIV/0!</v>
      </c>
      <c r="DQ28" s="200" t="e">
        <f t="shared" si="80"/>
        <v>#DIV/0!</v>
      </c>
      <c r="DR28" s="200" t="e">
        <f t="shared" si="80"/>
        <v>#DIV/0!</v>
      </c>
      <c r="DS28" s="201" t="e">
        <f t="shared" si="80"/>
        <v>#DIV/0!</v>
      </c>
      <c r="DT28" s="200" t="e">
        <f t="shared" si="80"/>
        <v>#DIV/0!</v>
      </c>
      <c r="DU28" s="200" t="e">
        <f t="shared" si="80"/>
        <v>#DIV/0!</v>
      </c>
      <c r="DV28" s="200" t="e">
        <f t="shared" si="80"/>
        <v>#DIV/0!</v>
      </c>
      <c r="DW28" s="202" t="e">
        <f t="shared" si="80"/>
        <v>#DIV/0!</v>
      </c>
      <c r="DX28" s="200" t="e">
        <f t="shared" si="80"/>
        <v>#DIV/0!</v>
      </c>
      <c r="DY28" s="200" t="e">
        <f t="shared" si="80"/>
        <v>#DIV/0!</v>
      </c>
      <c r="DZ28" s="200" t="e">
        <f t="shared" si="80"/>
        <v>#DIV/0!</v>
      </c>
      <c r="EA28" s="200" t="e">
        <f t="shared" si="80"/>
        <v>#DIV/0!</v>
      </c>
      <c r="EB28" s="200" t="e">
        <f t="shared" si="80"/>
        <v>#DIV/0!</v>
      </c>
      <c r="EC28" s="200" t="e">
        <f t="shared" si="80"/>
        <v>#DIV/0!</v>
      </c>
      <c r="ED28" s="200" t="e">
        <f t="shared" si="80"/>
        <v>#DIV/0!</v>
      </c>
      <c r="EE28" s="201" t="e">
        <f t="shared" si="80"/>
        <v>#DIV/0!</v>
      </c>
      <c r="EF28" s="202" t="e">
        <f t="shared" si="80"/>
        <v>#DIV/0!</v>
      </c>
      <c r="EG28" s="200" t="e">
        <f t="shared" si="80"/>
        <v>#DIV/0!</v>
      </c>
      <c r="EH28" s="200" t="e">
        <f t="shared" si="80"/>
        <v>#DIV/0!</v>
      </c>
      <c r="EI28" s="200" t="e">
        <f t="shared" si="80"/>
        <v>#DIV/0!</v>
      </c>
      <c r="EJ28" s="200" t="e">
        <f t="shared" si="80"/>
        <v>#DIV/0!</v>
      </c>
      <c r="EK28" s="200" t="e">
        <f t="shared" si="80"/>
        <v>#DIV/0!</v>
      </c>
      <c r="EL28" s="200" t="e">
        <f t="shared" si="80"/>
        <v>#DIV/0!</v>
      </c>
      <c r="EM28" s="200" t="e">
        <f t="shared" si="80"/>
        <v>#DIV/0!</v>
      </c>
      <c r="EN28" s="203" t="e">
        <f t="shared" si="80"/>
        <v>#DIV/0!</v>
      </c>
      <c r="EO28" s="199" t="e">
        <f t="shared" si="23"/>
        <v>#DIV/0!</v>
      </c>
      <c r="EP28" s="200" t="e">
        <f t="shared" si="24"/>
        <v>#DIV/0!</v>
      </c>
      <c r="EQ28" s="200" t="e">
        <f t="shared" si="25"/>
        <v>#DIV/0!</v>
      </c>
      <c r="ER28" s="200" t="e">
        <f t="shared" si="26"/>
        <v>#DIV/0!</v>
      </c>
      <c r="ES28" s="203" t="e">
        <f t="shared" si="27"/>
        <v>#DIV/0!</v>
      </c>
      <c r="ET28" s="204" t="e">
        <f t="shared" si="28"/>
        <v>#DIV/0!</v>
      </c>
      <c r="EU28" s="205">
        <f t="shared" si="10"/>
        <v>0</v>
      </c>
      <c r="EV28" s="80"/>
      <c r="EW28" s="215"/>
      <c r="EX28" s="216" t="e">
        <f t="shared" si="30"/>
        <v>#DIV/0!</v>
      </c>
      <c r="EY28" s="217"/>
      <c r="EZ28" s="217" t="e">
        <f t="shared" si="32"/>
        <v>#DIV/0!</v>
      </c>
      <c r="FA28" s="218"/>
      <c r="FB28" s="217" t="e">
        <f t="shared" si="34"/>
        <v>#DIV/0!</v>
      </c>
      <c r="FC28" s="218"/>
      <c r="FD28" s="219" t="e">
        <f t="shared" si="36"/>
        <v>#DIV/0!</v>
      </c>
      <c r="FE28" s="217"/>
      <c r="FF28" s="219" t="e">
        <f t="shared" si="38"/>
        <v>#DIV/0!</v>
      </c>
      <c r="FG28" s="217"/>
      <c r="FH28" s="220" t="e">
        <f t="shared" si="40"/>
        <v>#DIV/0!</v>
      </c>
      <c r="FI28" s="27"/>
    </row>
    <row r="29" spans="2:165" s="1" customFormat="1" ht="30" customHeight="1" x14ac:dyDescent="0.3">
      <c r="B29" s="149">
        <v>29</v>
      </c>
      <c r="C29" s="365">
        <v>44105</v>
      </c>
      <c r="D29" s="367" t="s">
        <v>267</v>
      </c>
      <c r="E29" s="365"/>
      <c r="F29" s="150" t="s">
        <v>143</v>
      </c>
      <c r="G29" s="150" t="s">
        <v>34</v>
      </c>
      <c r="H29" s="160" t="s">
        <v>275</v>
      </c>
      <c r="I29" s="137" t="s">
        <v>32</v>
      </c>
      <c r="J29" s="121" t="s">
        <v>152</v>
      </c>
      <c r="K29" s="151"/>
      <c r="L29" s="152"/>
      <c r="M29" s="151"/>
      <c r="N29" s="153"/>
      <c r="O29" s="154">
        <v>4</v>
      </c>
      <c r="P29" s="154"/>
      <c r="Q29" s="155" t="s">
        <v>35</v>
      </c>
      <c r="R29" s="155" t="s">
        <v>34</v>
      </c>
      <c r="S29" s="156" t="s">
        <v>35</v>
      </c>
      <c r="T29" s="153">
        <v>5</v>
      </c>
      <c r="U29" s="155" t="s">
        <v>35</v>
      </c>
      <c r="V29" s="154"/>
      <c r="W29" s="154">
        <v>5</v>
      </c>
      <c r="X29" s="157">
        <v>5</v>
      </c>
      <c r="Y29" s="153">
        <v>5</v>
      </c>
      <c r="Z29" s="154">
        <v>5</v>
      </c>
      <c r="AA29" s="154">
        <v>5</v>
      </c>
      <c r="AB29" s="155" t="s">
        <v>203</v>
      </c>
      <c r="AC29" s="154">
        <v>5</v>
      </c>
      <c r="AD29" s="154">
        <v>5</v>
      </c>
      <c r="AE29" s="157">
        <v>5</v>
      </c>
      <c r="AF29" s="153">
        <v>5</v>
      </c>
      <c r="AG29" s="157"/>
      <c r="AH29" s="153">
        <v>5</v>
      </c>
      <c r="AI29" s="154">
        <v>5</v>
      </c>
      <c r="AJ29" s="154"/>
      <c r="AK29" s="155" t="s">
        <v>35</v>
      </c>
      <c r="AL29" s="155" t="s">
        <v>35</v>
      </c>
      <c r="AM29" s="155" t="s">
        <v>35</v>
      </c>
      <c r="AN29" s="154">
        <v>5</v>
      </c>
      <c r="AO29" s="156" t="s">
        <v>35</v>
      </c>
      <c r="AP29" s="81"/>
      <c r="AQ29" s="106"/>
      <c r="AR29" s="321" t="s">
        <v>154</v>
      </c>
      <c r="AS29" s="165" t="e">
        <f t="shared" si="76"/>
        <v>#DIV/0!</v>
      </c>
      <c r="AT29" s="165" t="e">
        <f t="shared" si="76"/>
        <v>#DIV/0!</v>
      </c>
      <c r="AU29" s="165" t="e">
        <f t="shared" si="76"/>
        <v>#DIV/0!</v>
      </c>
      <c r="AV29" s="165" t="e">
        <f t="shared" si="76"/>
        <v>#DIV/0!</v>
      </c>
      <c r="AW29" s="165" t="e">
        <f t="shared" si="76"/>
        <v>#DIV/0!</v>
      </c>
      <c r="AX29" s="166" t="e">
        <f t="shared" si="76"/>
        <v>#DIV/0!</v>
      </c>
      <c r="AY29" s="167" t="e">
        <f t="shared" si="76"/>
        <v>#DIV/0!</v>
      </c>
      <c r="AZ29" s="165" t="e">
        <f t="shared" si="76"/>
        <v>#DIV/0!</v>
      </c>
      <c r="BA29" s="165" t="e">
        <f t="shared" si="76"/>
        <v>#DIV/0!</v>
      </c>
      <c r="BB29" s="165" t="e">
        <f t="shared" si="76"/>
        <v>#DIV/0!</v>
      </c>
      <c r="BC29" s="166" t="e">
        <f t="shared" si="77"/>
        <v>#DIV/0!</v>
      </c>
      <c r="BD29" s="167" t="e">
        <f t="shared" si="77"/>
        <v>#DIV/0!</v>
      </c>
      <c r="BE29" s="165" t="e">
        <f t="shared" si="77"/>
        <v>#DIV/0!</v>
      </c>
      <c r="BF29" s="165" t="e">
        <f t="shared" si="77"/>
        <v>#DIV/0!</v>
      </c>
      <c r="BG29" s="165" t="e">
        <f t="shared" si="77"/>
        <v>#DIV/0!</v>
      </c>
      <c r="BH29" s="165" t="e">
        <f t="shared" si="77"/>
        <v>#DIV/0!</v>
      </c>
      <c r="BI29" s="165" t="e">
        <f t="shared" si="77"/>
        <v>#DIV/0!</v>
      </c>
      <c r="BJ29" s="166" t="e">
        <f t="shared" si="77"/>
        <v>#DIV/0!</v>
      </c>
      <c r="BK29" s="167" t="e">
        <f t="shared" si="77"/>
        <v>#DIV/0!</v>
      </c>
      <c r="BL29" s="165" t="e">
        <f>+AVERAGEIF($K$7:$K$124,$AR29,AG$7:AG$124)</f>
        <v>#DIV/0!</v>
      </c>
      <c r="BM29" s="167" t="e">
        <f t="shared" ref="BM29:BS29" si="81">+AVERAGEIF($K$7:$K$124,$AR29,AH$7:AH$124)</f>
        <v>#DIV/0!</v>
      </c>
      <c r="BN29" s="165" t="e">
        <f t="shared" si="81"/>
        <v>#DIV/0!</v>
      </c>
      <c r="BO29" s="165" t="e">
        <f t="shared" si="81"/>
        <v>#DIV/0!</v>
      </c>
      <c r="BP29" s="165" t="e">
        <f t="shared" si="81"/>
        <v>#DIV/0!</v>
      </c>
      <c r="BQ29" s="165" t="e">
        <f t="shared" si="81"/>
        <v>#DIV/0!</v>
      </c>
      <c r="BR29" s="165" t="e">
        <f t="shared" si="81"/>
        <v>#DIV/0!</v>
      </c>
      <c r="BS29" s="165" t="e">
        <f t="shared" si="81"/>
        <v>#DIV/0!</v>
      </c>
      <c r="BT29" s="166"/>
      <c r="BU29" s="167" t="e">
        <f t="shared" si="11"/>
        <v>#DIV/0!</v>
      </c>
      <c r="BV29" s="165" t="e">
        <f t="shared" si="12"/>
        <v>#DIV/0!</v>
      </c>
      <c r="BW29" s="165" t="e">
        <f t="shared" si="13"/>
        <v>#DIV/0!</v>
      </c>
      <c r="BX29" s="165" t="e">
        <f t="shared" si="14"/>
        <v>#DIV/0!</v>
      </c>
      <c r="BY29" s="165" t="e">
        <f t="shared" si="15"/>
        <v>#DIV/0!</v>
      </c>
      <c r="BZ29" s="165" t="e">
        <f t="shared" si="16"/>
        <v>#DIV/0!</v>
      </c>
      <c r="CA29" s="170">
        <f t="shared" si="41"/>
        <v>0</v>
      </c>
      <c r="CB29" s="81"/>
      <c r="CC29" s="199"/>
      <c r="CD29" s="200"/>
      <c r="CE29" s="200"/>
      <c r="CF29" s="200"/>
      <c r="CG29" s="200"/>
      <c r="CH29" s="200"/>
      <c r="CI29" s="201"/>
      <c r="CJ29" s="200"/>
      <c r="CK29" s="200"/>
      <c r="CL29" s="200"/>
      <c r="CM29" s="202"/>
      <c r="CN29" s="200"/>
      <c r="CO29" s="200"/>
      <c r="CP29" s="200"/>
      <c r="CQ29" s="200"/>
      <c r="CR29" s="200"/>
      <c r="CS29" s="200"/>
      <c r="CT29" s="200"/>
      <c r="CU29" s="201"/>
      <c r="CV29" s="202"/>
      <c r="CW29" s="200"/>
      <c r="CX29" s="200"/>
      <c r="CY29" s="200"/>
      <c r="CZ29" s="200"/>
      <c r="DA29" s="200"/>
      <c r="DB29" s="200"/>
      <c r="DC29" s="200"/>
      <c r="DD29" s="203"/>
      <c r="DE29" s="199"/>
      <c r="DF29" s="200"/>
      <c r="DG29" s="200"/>
      <c r="DH29" s="200"/>
      <c r="DI29" s="203"/>
      <c r="DJ29" s="204"/>
      <c r="DK29" s="205">
        <f t="shared" si="6"/>
        <v>0</v>
      </c>
      <c r="DL29" s="109"/>
      <c r="DM29" s="199" t="e">
        <f t="shared" ref="DM29:EM29" si="82">+AVERAGEIFS(N$7:N$124,$K$7:$K$124,$AR29,$M$7:$M$124,"H")</f>
        <v>#DIV/0!</v>
      </c>
      <c r="DN29" s="200" t="e">
        <f t="shared" si="82"/>
        <v>#DIV/0!</v>
      </c>
      <c r="DO29" s="200" t="e">
        <f t="shared" si="82"/>
        <v>#DIV/0!</v>
      </c>
      <c r="DP29" s="200" t="e">
        <f t="shared" si="82"/>
        <v>#DIV/0!</v>
      </c>
      <c r="DQ29" s="200" t="e">
        <f t="shared" si="82"/>
        <v>#DIV/0!</v>
      </c>
      <c r="DR29" s="200" t="e">
        <f t="shared" si="82"/>
        <v>#DIV/0!</v>
      </c>
      <c r="DS29" s="201" t="e">
        <f t="shared" si="82"/>
        <v>#DIV/0!</v>
      </c>
      <c r="DT29" s="200" t="e">
        <f t="shared" si="82"/>
        <v>#DIV/0!</v>
      </c>
      <c r="DU29" s="200" t="e">
        <f t="shared" si="82"/>
        <v>#DIV/0!</v>
      </c>
      <c r="DV29" s="200" t="e">
        <f t="shared" si="82"/>
        <v>#DIV/0!</v>
      </c>
      <c r="DW29" s="202" t="e">
        <f t="shared" si="82"/>
        <v>#DIV/0!</v>
      </c>
      <c r="DX29" s="200" t="e">
        <f t="shared" si="82"/>
        <v>#DIV/0!</v>
      </c>
      <c r="DY29" s="200" t="e">
        <f t="shared" si="82"/>
        <v>#DIV/0!</v>
      </c>
      <c r="DZ29" s="200" t="e">
        <f t="shared" si="82"/>
        <v>#DIV/0!</v>
      </c>
      <c r="EA29" s="200" t="e">
        <f t="shared" si="82"/>
        <v>#DIV/0!</v>
      </c>
      <c r="EB29" s="200" t="e">
        <f t="shared" si="82"/>
        <v>#DIV/0!</v>
      </c>
      <c r="EC29" s="200" t="e">
        <f t="shared" si="82"/>
        <v>#DIV/0!</v>
      </c>
      <c r="ED29" s="200" t="e">
        <f t="shared" si="82"/>
        <v>#DIV/0!</v>
      </c>
      <c r="EE29" s="201" t="e">
        <f t="shared" si="82"/>
        <v>#DIV/0!</v>
      </c>
      <c r="EF29" s="202" t="e">
        <f t="shared" si="82"/>
        <v>#DIV/0!</v>
      </c>
      <c r="EG29" s="200" t="e">
        <f t="shared" si="82"/>
        <v>#DIV/0!</v>
      </c>
      <c r="EH29" s="200" t="e">
        <f t="shared" si="82"/>
        <v>#DIV/0!</v>
      </c>
      <c r="EI29" s="200" t="e">
        <f t="shared" si="82"/>
        <v>#DIV/0!</v>
      </c>
      <c r="EJ29" s="200" t="e">
        <f t="shared" si="82"/>
        <v>#DIV/0!</v>
      </c>
      <c r="EK29" s="200" t="e">
        <f t="shared" si="82"/>
        <v>#DIV/0!</v>
      </c>
      <c r="EL29" s="200" t="e">
        <f t="shared" si="82"/>
        <v>#DIV/0!</v>
      </c>
      <c r="EM29" s="200" t="e">
        <f t="shared" si="82"/>
        <v>#DIV/0!</v>
      </c>
      <c r="EN29" s="203"/>
      <c r="EO29" s="199" t="e">
        <f t="shared" si="23"/>
        <v>#DIV/0!</v>
      </c>
      <c r="EP29" s="200" t="e">
        <f t="shared" si="24"/>
        <v>#DIV/0!</v>
      </c>
      <c r="EQ29" s="200" t="e">
        <f t="shared" si="25"/>
        <v>#DIV/0!</v>
      </c>
      <c r="ER29" s="200" t="e">
        <f t="shared" si="26"/>
        <v>#DIV/0!</v>
      </c>
      <c r="ES29" s="203"/>
      <c r="ET29" s="204"/>
      <c r="EU29" s="205">
        <f t="shared" si="10"/>
        <v>0</v>
      </c>
      <c r="EV29" s="80"/>
      <c r="EW29" s="215"/>
      <c r="EX29" s="216" t="e">
        <f t="shared" si="30"/>
        <v>#DIV/0!</v>
      </c>
      <c r="EY29" s="217"/>
      <c r="EZ29" s="217" t="e">
        <f t="shared" si="32"/>
        <v>#DIV/0!</v>
      </c>
      <c r="FA29" s="218"/>
      <c r="FB29" s="217" t="e">
        <f t="shared" si="34"/>
        <v>#DIV/0!</v>
      </c>
      <c r="FC29" s="218"/>
      <c r="FD29" s="219" t="e">
        <f t="shared" si="36"/>
        <v>#DIV/0!</v>
      </c>
      <c r="FE29" s="217"/>
      <c r="FF29" s="219" t="e">
        <f t="shared" si="38"/>
        <v>#DIV/0!</v>
      </c>
      <c r="FG29" s="217"/>
      <c r="FH29" s="220" t="e">
        <f t="shared" si="40"/>
        <v>#DIV/0!</v>
      </c>
      <c r="FI29" s="27"/>
    </row>
    <row r="30" spans="2:165" s="1" customFormat="1" ht="30" customHeight="1" x14ac:dyDescent="0.3">
      <c r="B30" s="149">
        <v>30</v>
      </c>
      <c r="C30" s="365">
        <v>44105</v>
      </c>
      <c r="D30" s="367" t="s">
        <v>267</v>
      </c>
      <c r="E30" s="365"/>
      <c r="F30" s="150" t="s">
        <v>142</v>
      </c>
      <c r="G30" s="150" t="s">
        <v>34</v>
      </c>
      <c r="H30" s="160" t="s">
        <v>16</v>
      </c>
      <c r="I30" s="137" t="s">
        <v>109</v>
      </c>
      <c r="J30" s="121" t="s">
        <v>152</v>
      </c>
      <c r="K30" s="151"/>
      <c r="L30" s="152"/>
      <c r="M30" s="151"/>
      <c r="N30" s="153">
        <v>3</v>
      </c>
      <c r="O30" s="154">
        <v>1</v>
      </c>
      <c r="P30" s="154">
        <v>1</v>
      </c>
      <c r="Q30" s="155" t="s">
        <v>35</v>
      </c>
      <c r="R30" s="155" t="s">
        <v>34</v>
      </c>
      <c r="S30" s="156" t="s">
        <v>34</v>
      </c>
      <c r="T30" s="153">
        <v>4</v>
      </c>
      <c r="U30" s="155" t="s">
        <v>34</v>
      </c>
      <c r="V30" s="154">
        <v>2</v>
      </c>
      <c r="W30" s="154">
        <v>1</v>
      </c>
      <c r="X30" s="157">
        <v>1</v>
      </c>
      <c r="Y30" s="153">
        <v>1</v>
      </c>
      <c r="Z30" s="154">
        <v>5</v>
      </c>
      <c r="AA30" s="154">
        <v>5</v>
      </c>
      <c r="AB30" s="155" t="s">
        <v>35</v>
      </c>
      <c r="AC30" s="154">
        <v>5</v>
      </c>
      <c r="AD30" s="154">
        <v>2</v>
      </c>
      <c r="AE30" s="157">
        <v>2</v>
      </c>
      <c r="AF30" s="153">
        <v>5</v>
      </c>
      <c r="AG30" s="157">
        <v>3</v>
      </c>
      <c r="AH30" s="153">
        <v>5</v>
      </c>
      <c r="AI30" s="154">
        <v>3</v>
      </c>
      <c r="AJ30" s="154">
        <v>1</v>
      </c>
      <c r="AK30" s="155" t="s">
        <v>35</v>
      </c>
      <c r="AL30" s="155" t="s">
        <v>34</v>
      </c>
      <c r="AM30" s="155" t="s">
        <v>35</v>
      </c>
      <c r="AN30" s="154">
        <v>3</v>
      </c>
      <c r="AO30" s="156" t="s">
        <v>34</v>
      </c>
      <c r="AP30" s="81"/>
      <c r="AQ30" s="106"/>
      <c r="AR30" s="321" t="s">
        <v>43</v>
      </c>
      <c r="AS30" s="165"/>
      <c r="AT30" s="165"/>
      <c r="AU30" s="165"/>
      <c r="AV30" s="165"/>
      <c r="AW30" s="165"/>
      <c r="AX30" s="166"/>
      <c r="AY30" s="167"/>
      <c r="AZ30" s="165"/>
      <c r="BA30" s="165"/>
      <c r="BB30" s="165"/>
      <c r="BC30" s="166"/>
      <c r="BD30" s="167"/>
      <c r="BE30" s="165"/>
      <c r="BF30" s="165"/>
      <c r="BG30" s="165"/>
      <c r="BH30" s="165"/>
      <c r="BI30" s="165"/>
      <c r="BJ30" s="166"/>
      <c r="BK30" s="167"/>
      <c r="BL30" s="165"/>
      <c r="BM30" s="167"/>
      <c r="BN30" s="165"/>
      <c r="BO30" s="165"/>
      <c r="BP30" s="165"/>
      <c r="BQ30" s="165"/>
      <c r="BR30" s="165"/>
      <c r="BS30" s="165"/>
      <c r="BT30" s="166"/>
      <c r="BU30" s="167"/>
      <c r="BV30" s="165"/>
      <c r="BW30" s="165"/>
      <c r="BX30" s="165"/>
      <c r="BY30" s="165"/>
      <c r="BZ30" s="165"/>
      <c r="CA30" s="170">
        <f t="shared" si="41"/>
        <v>0</v>
      </c>
      <c r="CB30" s="81"/>
      <c r="CC30" s="199"/>
      <c r="CD30" s="200"/>
      <c r="CE30" s="200"/>
      <c r="CF30" s="200"/>
      <c r="CG30" s="200"/>
      <c r="CH30" s="200"/>
      <c r="CI30" s="201"/>
      <c r="CJ30" s="200"/>
      <c r="CK30" s="200"/>
      <c r="CL30" s="200"/>
      <c r="CM30" s="202"/>
      <c r="CN30" s="200"/>
      <c r="CO30" s="200"/>
      <c r="CP30" s="200"/>
      <c r="CQ30" s="200"/>
      <c r="CR30" s="200"/>
      <c r="CS30" s="200"/>
      <c r="CT30" s="200"/>
      <c r="CU30" s="201"/>
      <c r="CV30" s="202"/>
      <c r="CW30" s="200"/>
      <c r="CX30" s="200"/>
      <c r="CY30" s="200"/>
      <c r="CZ30" s="200"/>
      <c r="DA30" s="200"/>
      <c r="DB30" s="200"/>
      <c r="DC30" s="200"/>
      <c r="DD30" s="203"/>
      <c r="DE30" s="199"/>
      <c r="DF30" s="200"/>
      <c r="DG30" s="200"/>
      <c r="DH30" s="200"/>
      <c r="DI30" s="203"/>
      <c r="DJ30" s="204"/>
      <c r="DK30" s="205">
        <f t="shared" si="6"/>
        <v>0</v>
      </c>
      <c r="DL30" s="109"/>
      <c r="DM30" s="199"/>
      <c r="DN30" s="200"/>
      <c r="DO30" s="200"/>
      <c r="DP30" s="200"/>
      <c r="DQ30" s="200"/>
      <c r="DR30" s="200"/>
      <c r="DS30" s="201"/>
      <c r="DT30" s="200"/>
      <c r="DU30" s="200"/>
      <c r="DV30" s="200"/>
      <c r="DW30" s="202"/>
      <c r="DX30" s="200"/>
      <c r="DY30" s="200"/>
      <c r="DZ30" s="200"/>
      <c r="EA30" s="200"/>
      <c r="EB30" s="200"/>
      <c r="EC30" s="200"/>
      <c r="ED30" s="200"/>
      <c r="EE30" s="201"/>
      <c r="EF30" s="202"/>
      <c r="EG30" s="200"/>
      <c r="EH30" s="200"/>
      <c r="EI30" s="200"/>
      <c r="EJ30" s="200"/>
      <c r="EK30" s="200"/>
      <c r="EL30" s="200"/>
      <c r="EM30" s="200"/>
      <c r="EN30" s="203"/>
      <c r="EO30" s="199"/>
      <c r="EP30" s="200"/>
      <c r="EQ30" s="200"/>
      <c r="ER30" s="200"/>
      <c r="ES30" s="203"/>
      <c r="ET30" s="204"/>
      <c r="EU30" s="205">
        <f t="shared" si="10"/>
        <v>0</v>
      </c>
      <c r="EV30" s="80"/>
      <c r="EW30" s="215"/>
      <c r="EX30" s="216"/>
      <c r="EY30" s="217"/>
      <c r="EZ30" s="217"/>
      <c r="FA30" s="218"/>
      <c r="FB30" s="217"/>
      <c r="FC30" s="218"/>
      <c r="FD30" s="219"/>
      <c r="FE30" s="217"/>
      <c r="FF30" s="219"/>
      <c r="FG30" s="217"/>
      <c r="FH30" s="220"/>
      <c r="FI30" s="27"/>
    </row>
    <row r="31" spans="2:165" s="1" customFormat="1" ht="30" customHeight="1" x14ac:dyDescent="0.3">
      <c r="B31" s="149">
        <v>31</v>
      </c>
      <c r="C31" s="365">
        <v>44105</v>
      </c>
      <c r="D31" s="367" t="s">
        <v>267</v>
      </c>
      <c r="E31" s="365"/>
      <c r="F31" s="150" t="s">
        <v>142</v>
      </c>
      <c r="G31" s="150" t="s">
        <v>35</v>
      </c>
      <c r="H31" s="160" t="s">
        <v>204</v>
      </c>
      <c r="I31" s="158" t="s">
        <v>147</v>
      </c>
      <c r="J31" s="121" t="s">
        <v>152</v>
      </c>
      <c r="K31" s="151"/>
      <c r="L31" s="152"/>
      <c r="M31" s="151"/>
      <c r="N31" s="153">
        <v>5</v>
      </c>
      <c r="O31" s="154">
        <v>5</v>
      </c>
      <c r="P31" s="154">
        <v>5</v>
      </c>
      <c r="Q31" s="155" t="s">
        <v>35</v>
      </c>
      <c r="R31" s="155" t="s">
        <v>35</v>
      </c>
      <c r="S31" s="156" t="s">
        <v>203</v>
      </c>
      <c r="T31" s="153">
        <v>4</v>
      </c>
      <c r="U31" s="155" t="s">
        <v>35</v>
      </c>
      <c r="V31" s="154">
        <v>5</v>
      </c>
      <c r="W31" s="154">
        <v>5</v>
      </c>
      <c r="X31" s="157">
        <v>5</v>
      </c>
      <c r="Y31" s="153">
        <v>5</v>
      </c>
      <c r="Z31" s="154">
        <v>5</v>
      </c>
      <c r="AA31" s="154">
        <v>5</v>
      </c>
      <c r="AB31" s="155" t="s">
        <v>35</v>
      </c>
      <c r="AC31" s="154">
        <v>5</v>
      </c>
      <c r="AD31" s="154">
        <v>4</v>
      </c>
      <c r="AE31" s="157">
        <v>4</v>
      </c>
      <c r="AF31" s="153">
        <v>5</v>
      </c>
      <c r="AG31" s="157">
        <v>5</v>
      </c>
      <c r="AH31" s="153">
        <v>5</v>
      </c>
      <c r="AI31" s="154">
        <v>5</v>
      </c>
      <c r="AJ31" s="154"/>
      <c r="AK31" s="155" t="s">
        <v>35</v>
      </c>
      <c r="AL31" s="155" t="s">
        <v>35</v>
      </c>
      <c r="AM31" s="155" t="s">
        <v>35</v>
      </c>
      <c r="AN31" s="154">
        <v>5</v>
      </c>
      <c r="AO31" s="156" t="s">
        <v>35</v>
      </c>
      <c r="AP31" s="81"/>
      <c r="AQ31" s="106"/>
      <c r="AR31" s="321" t="s">
        <v>59</v>
      </c>
      <c r="AS31" s="165"/>
      <c r="AT31" s="165"/>
      <c r="AU31" s="165"/>
      <c r="AV31" s="165"/>
      <c r="AW31" s="165"/>
      <c r="AX31" s="166"/>
      <c r="AY31" s="167"/>
      <c r="AZ31" s="165"/>
      <c r="BA31" s="165"/>
      <c r="BB31" s="165"/>
      <c r="BC31" s="166"/>
      <c r="BD31" s="167"/>
      <c r="BE31" s="165"/>
      <c r="BF31" s="165"/>
      <c r="BG31" s="165"/>
      <c r="BH31" s="165"/>
      <c r="BI31" s="165"/>
      <c r="BJ31" s="166"/>
      <c r="BK31" s="167"/>
      <c r="BL31" s="165"/>
      <c r="BM31" s="167"/>
      <c r="BN31" s="165"/>
      <c r="BO31" s="165"/>
      <c r="BP31" s="165"/>
      <c r="BQ31" s="165"/>
      <c r="BR31" s="165"/>
      <c r="BS31" s="165"/>
      <c r="BT31" s="166"/>
      <c r="BU31" s="167"/>
      <c r="BV31" s="165"/>
      <c r="BW31" s="165"/>
      <c r="BX31" s="165"/>
      <c r="BY31" s="165"/>
      <c r="BZ31" s="165"/>
      <c r="CA31" s="170">
        <f t="shared" si="41"/>
        <v>0</v>
      </c>
      <c r="CB31" s="81"/>
      <c r="CC31" s="199"/>
      <c r="CD31" s="200"/>
      <c r="CE31" s="200"/>
      <c r="CF31" s="200"/>
      <c r="CG31" s="200"/>
      <c r="CH31" s="200"/>
      <c r="CI31" s="201"/>
      <c r="CJ31" s="200"/>
      <c r="CK31" s="200"/>
      <c r="CL31" s="200"/>
      <c r="CM31" s="202"/>
      <c r="CN31" s="200"/>
      <c r="CO31" s="200"/>
      <c r="CP31" s="200"/>
      <c r="CQ31" s="200"/>
      <c r="CR31" s="200"/>
      <c r="CS31" s="200"/>
      <c r="CT31" s="200"/>
      <c r="CU31" s="201"/>
      <c r="CV31" s="202"/>
      <c r="CW31" s="200"/>
      <c r="CX31" s="200"/>
      <c r="CY31" s="200"/>
      <c r="CZ31" s="200"/>
      <c r="DA31" s="200"/>
      <c r="DB31" s="200"/>
      <c r="DC31" s="200"/>
      <c r="DD31" s="203"/>
      <c r="DE31" s="199"/>
      <c r="DF31" s="200"/>
      <c r="DG31" s="200"/>
      <c r="DH31" s="200"/>
      <c r="DI31" s="203"/>
      <c r="DJ31" s="204"/>
      <c r="DK31" s="205">
        <f t="shared" si="6"/>
        <v>0</v>
      </c>
      <c r="DL31" s="109"/>
      <c r="DM31" s="199"/>
      <c r="DN31" s="200"/>
      <c r="DO31" s="200"/>
      <c r="DP31" s="200"/>
      <c r="DQ31" s="200"/>
      <c r="DR31" s="200"/>
      <c r="DS31" s="201"/>
      <c r="DT31" s="200"/>
      <c r="DU31" s="200"/>
      <c r="DV31" s="200"/>
      <c r="DW31" s="202"/>
      <c r="DX31" s="200"/>
      <c r="DY31" s="200"/>
      <c r="DZ31" s="200"/>
      <c r="EA31" s="200"/>
      <c r="EB31" s="200"/>
      <c r="EC31" s="200"/>
      <c r="ED31" s="200"/>
      <c r="EE31" s="201"/>
      <c r="EF31" s="202"/>
      <c r="EG31" s="200"/>
      <c r="EH31" s="200"/>
      <c r="EI31" s="200"/>
      <c r="EJ31" s="200"/>
      <c r="EK31" s="200"/>
      <c r="EL31" s="200"/>
      <c r="EM31" s="200"/>
      <c r="EN31" s="203"/>
      <c r="EO31" s="199"/>
      <c r="EP31" s="200"/>
      <c r="EQ31" s="200"/>
      <c r="ER31" s="200"/>
      <c r="ES31" s="203"/>
      <c r="ET31" s="204"/>
      <c r="EU31" s="205">
        <f t="shared" si="10"/>
        <v>0</v>
      </c>
      <c r="EV31" s="80"/>
      <c r="EW31" s="215"/>
      <c r="EX31" s="216"/>
      <c r="EY31" s="217"/>
      <c r="EZ31" s="217"/>
      <c r="FA31" s="218"/>
      <c r="FB31" s="217"/>
      <c r="FC31" s="218"/>
      <c r="FD31" s="219"/>
      <c r="FE31" s="217"/>
      <c r="FF31" s="219"/>
      <c r="FG31" s="217"/>
      <c r="FH31" s="220"/>
      <c r="FI31" s="27"/>
    </row>
    <row r="32" spans="2:165" s="1" customFormat="1" ht="30" customHeight="1" x14ac:dyDescent="0.3">
      <c r="B32" s="149">
        <v>32</v>
      </c>
      <c r="C32" s="365">
        <v>44105</v>
      </c>
      <c r="D32" s="367" t="s">
        <v>269</v>
      </c>
      <c r="E32" s="365"/>
      <c r="F32" s="150" t="s">
        <v>315</v>
      </c>
      <c r="G32" s="150" t="s">
        <v>35</v>
      </c>
      <c r="H32" s="160" t="s">
        <v>276</v>
      </c>
      <c r="I32" s="137" t="s">
        <v>150</v>
      </c>
      <c r="J32" s="121" t="s">
        <v>152</v>
      </c>
      <c r="K32" s="151"/>
      <c r="L32" s="152"/>
      <c r="M32" s="151"/>
      <c r="N32" s="153">
        <v>3</v>
      </c>
      <c r="O32" s="154">
        <v>3</v>
      </c>
      <c r="P32" s="154">
        <v>3</v>
      </c>
      <c r="Q32" s="155" t="s">
        <v>35</v>
      </c>
      <c r="R32" s="155" t="s">
        <v>35</v>
      </c>
      <c r="S32" s="156" t="s">
        <v>35</v>
      </c>
      <c r="T32" s="153">
        <v>5</v>
      </c>
      <c r="U32" s="155" t="s">
        <v>35</v>
      </c>
      <c r="V32" s="154">
        <v>4</v>
      </c>
      <c r="W32" s="154">
        <v>4</v>
      </c>
      <c r="X32" s="157">
        <v>5</v>
      </c>
      <c r="Y32" s="153">
        <v>5</v>
      </c>
      <c r="Z32" s="154">
        <v>5</v>
      </c>
      <c r="AA32" s="154">
        <v>5</v>
      </c>
      <c r="AB32" s="155" t="s">
        <v>35</v>
      </c>
      <c r="AC32" s="154">
        <v>5</v>
      </c>
      <c r="AD32" s="154">
        <v>5</v>
      </c>
      <c r="AE32" s="157"/>
      <c r="AF32" s="153">
        <v>4</v>
      </c>
      <c r="AG32" s="157">
        <v>4</v>
      </c>
      <c r="AH32" s="153">
        <v>5</v>
      </c>
      <c r="AI32" s="154">
        <v>5</v>
      </c>
      <c r="AJ32" s="154">
        <v>5</v>
      </c>
      <c r="AK32" s="155" t="s">
        <v>35</v>
      </c>
      <c r="AL32" s="155" t="s">
        <v>35</v>
      </c>
      <c r="AM32" s="155" t="s">
        <v>35</v>
      </c>
      <c r="AN32" s="154">
        <v>4</v>
      </c>
      <c r="AO32" s="156" t="s">
        <v>35</v>
      </c>
      <c r="AP32" s="81"/>
      <c r="AQ32" s="106"/>
      <c r="AR32" s="321" t="s">
        <v>39</v>
      </c>
      <c r="AS32" s="165" t="e">
        <f t="shared" ref="AS32:BB35" si="83">+AVERAGEIF($K$7:$K$124,$AR32,N$7:N$124)</f>
        <v>#DIV/0!</v>
      </c>
      <c r="AT32" s="165" t="e">
        <f t="shared" si="83"/>
        <v>#DIV/0!</v>
      </c>
      <c r="AU32" s="165" t="e">
        <f t="shared" si="83"/>
        <v>#DIV/0!</v>
      </c>
      <c r="AV32" s="165" t="e">
        <f t="shared" si="83"/>
        <v>#DIV/0!</v>
      </c>
      <c r="AW32" s="165" t="e">
        <f t="shared" si="83"/>
        <v>#DIV/0!</v>
      </c>
      <c r="AX32" s="166" t="e">
        <f t="shared" si="83"/>
        <v>#DIV/0!</v>
      </c>
      <c r="AY32" s="167" t="e">
        <f t="shared" si="83"/>
        <v>#DIV/0!</v>
      </c>
      <c r="AZ32" s="165" t="e">
        <f t="shared" si="83"/>
        <v>#DIV/0!</v>
      </c>
      <c r="BA32" s="165" t="e">
        <f t="shared" si="83"/>
        <v>#DIV/0!</v>
      </c>
      <c r="BB32" s="165" t="e">
        <f t="shared" si="83"/>
        <v>#DIV/0!</v>
      </c>
      <c r="BC32" s="166" t="e">
        <f t="shared" ref="BC32:BL35" si="84">+AVERAGEIF($K$7:$K$124,$AR32,X$7:X$124)</f>
        <v>#DIV/0!</v>
      </c>
      <c r="BD32" s="167" t="e">
        <f t="shared" si="84"/>
        <v>#DIV/0!</v>
      </c>
      <c r="BE32" s="165" t="e">
        <f t="shared" si="84"/>
        <v>#DIV/0!</v>
      </c>
      <c r="BF32" s="165" t="e">
        <f t="shared" si="84"/>
        <v>#DIV/0!</v>
      </c>
      <c r="BG32" s="165" t="e">
        <f t="shared" si="84"/>
        <v>#DIV/0!</v>
      </c>
      <c r="BH32" s="165" t="e">
        <f t="shared" si="84"/>
        <v>#DIV/0!</v>
      </c>
      <c r="BI32" s="165" t="e">
        <f t="shared" si="84"/>
        <v>#DIV/0!</v>
      </c>
      <c r="BJ32" s="166" t="e">
        <f t="shared" si="84"/>
        <v>#DIV/0!</v>
      </c>
      <c r="BK32" s="167" t="e">
        <f t="shared" si="84"/>
        <v>#DIV/0!</v>
      </c>
      <c r="BL32" s="165" t="e">
        <f t="shared" si="84"/>
        <v>#DIV/0!</v>
      </c>
      <c r="BM32" s="167" t="e">
        <f t="shared" ref="BM32:BT35" si="85">+AVERAGEIF($K$7:$K$124,$AR32,AH$7:AH$124)</f>
        <v>#DIV/0!</v>
      </c>
      <c r="BN32" s="165" t="e">
        <f t="shared" si="85"/>
        <v>#DIV/0!</v>
      </c>
      <c r="BO32" s="165" t="e">
        <f t="shared" si="85"/>
        <v>#DIV/0!</v>
      </c>
      <c r="BP32" s="165" t="e">
        <f t="shared" si="85"/>
        <v>#DIV/0!</v>
      </c>
      <c r="BQ32" s="165" t="e">
        <f t="shared" si="85"/>
        <v>#DIV/0!</v>
      </c>
      <c r="BR32" s="165" t="e">
        <f t="shared" si="85"/>
        <v>#DIV/0!</v>
      </c>
      <c r="BS32" s="165" t="e">
        <f t="shared" si="85"/>
        <v>#DIV/0!</v>
      </c>
      <c r="BT32" s="166" t="e">
        <f t="shared" si="85"/>
        <v>#DIV/0!</v>
      </c>
      <c r="BU32" s="167" t="e">
        <f t="shared" si="11"/>
        <v>#DIV/0!</v>
      </c>
      <c r="BV32" s="165" t="e">
        <f t="shared" si="12"/>
        <v>#DIV/0!</v>
      </c>
      <c r="BW32" s="165" t="e">
        <f t="shared" si="13"/>
        <v>#DIV/0!</v>
      </c>
      <c r="BX32" s="165" t="e">
        <f t="shared" si="14"/>
        <v>#DIV/0!</v>
      </c>
      <c r="BY32" s="165" t="e">
        <f t="shared" si="15"/>
        <v>#DIV/0!</v>
      </c>
      <c r="BZ32" s="165" t="e">
        <f t="shared" si="16"/>
        <v>#DIV/0!</v>
      </c>
      <c r="CA32" s="170">
        <f t="shared" si="41"/>
        <v>0</v>
      </c>
      <c r="CB32" s="81"/>
      <c r="CC32" s="199" t="e">
        <f t="shared" ref="CC32:CL35" si="86">+AVERAGEIFS(N$7:N$124,$K$7:$K$124,$AR32,$M$7:$M$124,"M")</f>
        <v>#DIV/0!</v>
      </c>
      <c r="CD32" s="200" t="e">
        <f t="shared" si="86"/>
        <v>#DIV/0!</v>
      </c>
      <c r="CE32" s="200" t="e">
        <f t="shared" si="86"/>
        <v>#DIV/0!</v>
      </c>
      <c r="CF32" s="200" t="e">
        <f t="shared" si="86"/>
        <v>#DIV/0!</v>
      </c>
      <c r="CG32" s="200" t="e">
        <f t="shared" si="86"/>
        <v>#DIV/0!</v>
      </c>
      <c r="CH32" s="200" t="e">
        <f t="shared" si="86"/>
        <v>#DIV/0!</v>
      </c>
      <c r="CI32" s="201" t="e">
        <f t="shared" si="86"/>
        <v>#DIV/0!</v>
      </c>
      <c r="CJ32" s="200" t="e">
        <f t="shared" si="86"/>
        <v>#DIV/0!</v>
      </c>
      <c r="CK32" s="200" t="e">
        <f t="shared" si="86"/>
        <v>#DIV/0!</v>
      </c>
      <c r="CL32" s="200" t="e">
        <f t="shared" si="86"/>
        <v>#DIV/0!</v>
      </c>
      <c r="CM32" s="202" t="e">
        <f t="shared" ref="CM32:CV35" si="87">+AVERAGEIFS(X$7:X$124,$K$7:$K$124,$AR32,$M$7:$M$124,"M")</f>
        <v>#DIV/0!</v>
      </c>
      <c r="CN32" s="200" t="e">
        <f t="shared" si="87"/>
        <v>#DIV/0!</v>
      </c>
      <c r="CO32" s="200" t="e">
        <f t="shared" si="87"/>
        <v>#DIV/0!</v>
      </c>
      <c r="CP32" s="200" t="e">
        <f t="shared" si="87"/>
        <v>#DIV/0!</v>
      </c>
      <c r="CQ32" s="200" t="e">
        <f t="shared" si="87"/>
        <v>#DIV/0!</v>
      </c>
      <c r="CR32" s="200" t="e">
        <f t="shared" si="87"/>
        <v>#DIV/0!</v>
      </c>
      <c r="CS32" s="200" t="e">
        <f t="shared" si="87"/>
        <v>#DIV/0!</v>
      </c>
      <c r="CT32" s="200" t="e">
        <f t="shared" si="87"/>
        <v>#DIV/0!</v>
      </c>
      <c r="CU32" s="201" t="e">
        <f t="shared" si="87"/>
        <v>#DIV/0!</v>
      </c>
      <c r="CV32" s="202" t="e">
        <f t="shared" si="87"/>
        <v>#DIV/0!</v>
      </c>
      <c r="CW32" s="200" t="e">
        <f t="shared" ref="CW32:CY35" si="88">+AVERAGEIFS(AH$7:AH$124,$K$7:$K$124,$AR32,$M$7:$M$124,"M")</f>
        <v>#DIV/0!</v>
      </c>
      <c r="CX32" s="200" t="e">
        <f t="shared" si="88"/>
        <v>#DIV/0!</v>
      </c>
      <c r="CY32" s="200" t="e">
        <f t="shared" si="88"/>
        <v>#DIV/0!</v>
      </c>
      <c r="CZ32" s="200"/>
      <c r="DA32" s="200"/>
      <c r="DB32" s="200"/>
      <c r="DC32" s="200" t="e">
        <f>+AVERAGEIFS(AN$7:AN$124,$K$7:$K$124,$AR32,$M$7:$M$124,"M")</f>
        <v>#DIV/0!</v>
      </c>
      <c r="DD32" s="203"/>
      <c r="DE32" s="199" t="e">
        <f t="shared" si="17"/>
        <v>#DIV/0!</v>
      </c>
      <c r="DF32" s="200" t="e">
        <f t="shared" si="18"/>
        <v>#DIV/0!</v>
      </c>
      <c r="DG32" s="200" t="e">
        <f t="shared" si="19"/>
        <v>#DIV/0!</v>
      </c>
      <c r="DH32" s="200" t="e">
        <f t="shared" si="20"/>
        <v>#DIV/0!</v>
      </c>
      <c r="DI32" s="203" t="e">
        <f t="shared" si="21"/>
        <v>#DIV/0!</v>
      </c>
      <c r="DJ32" s="204" t="e">
        <f t="shared" si="22"/>
        <v>#DIV/0!</v>
      </c>
      <c r="DK32" s="205">
        <f t="shared" si="6"/>
        <v>0</v>
      </c>
      <c r="DL32" s="109"/>
      <c r="DM32" s="199" t="e">
        <f t="shared" ref="DM32:EN32" si="89">+AVERAGEIFS(N$7:N$124,$K$7:$K$124,$AR32,$M$7:$M$124,"H")</f>
        <v>#DIV/0!</v>
      </c>
      <c r="DN32" s="200" t="e">
        <f t="shared" si="89"/>
        <v>#DIV/0!</v>
      </c>
      <c r="DO32" s="200" t="e">
        <f t="shared" si="89"/>
        <v>#DIV/0!</v>
      </c>
      <c r="DP32" s="200" t="e">
        <f t="shared" si="89"/>
        <v>#DIV/0!</v>
      </c>
      <c r="DQ32" s="200" t="e">
        <f t="shared" si="89"/>
        <v>#DIV/0!</v>
      </c>
      <c r="DR32" s="200" t="e">
        <f t="shared" si="89"/>
        <v>#DIV/0!</v>
      </c>
      <c r="DS32" s="201" t="e">
        <f t="shared" si="89"/>
        <v>#DIV/0!</v>
      </c>
      <c r="DT32" s="200" t="e">
        <f t="shared" si="89"/>
        <v>#DIV/0!</v>
      </c>
      <c r="DU32" s="200" t="e">
        <f t="shared" si="89"/>
        <v>#DIV/0!</v>
      </c>
      <c r="DV32" s="200" t="e">
        <f t="shared" si="89"/>
        <v>#DIV/0!</v>
      </c>
      <c r="DW32" s="202" t="e">
        <f t="shared" si="89"/>
        <v>#DIV/0!</v>
      </c>
      <c r="DX32" s="200" t="e">
        <f t="shared" si="89"/>
        <v>#DIV/0!</v>
      </c>
      <c r="DY32" s="200" t="e">
        <f t="shared" si="89"/>
        <v>#DIV/0!</v>
      </c>
      <c r="DZ32" s="200" t="e">
        <f t="shared" si="89"/>
        <v>#DIV/0!</v>
      </c>
      <c r="EA32" s="200" t="e">
        <f t="shared" si="89"/>
        <v>#DIV/0!</v>
      </c>
      <c r="EB32" s="200" t="e">
        <f t="shared" si="89"/>
        <v>#DIV/0!</v>
      </c>
      <c r="EC32" s="200" t="e">
        <f t="shared" si="89"/>
        <v>#DIV/0!</v>
      </c>
      <c r="ED32" s="200" t="e">
        <f t="shared" si="89"/>
        <v>#DIV/0!</v>
      </c>
      <c r="EE32" s="201" t="e">
        <f t="shared" si="89"/>
        <v>#DIV/0!</v>
      </c>
      <c r="EF32" s="202" t="e">
        <f t="shared" si="89"/>
        <v>#DIV/0!</v>
      </c>
      <c r="EG32" s="200" t="e">
        <f t="shared" si="89"/>
        <v>#DIV/0!</v>
      </c>
      <c r="EH32" s="200" t="e">
        <f t="shared" si="89"/>
        <v>#DIV/0!</v>
      </c>
      <c r="EI32" s="200" t="e">
        <f t="shared" si="89"/>
        <v>#DIV/0!</v>
      </c>
      <c r="EJ32" s="200" t="e">
        <f t="shared" si="89"/>
        <v>#DIV/0!</v>
      </c>
      <c r="EK32" s="200" t="e">
        <f t="shared" si="89"/>
        <v>#DIV/0!</v>
      </c>
      <c r="EL32" s="200" t="e">
        <f t="shared" si="89"/>
        <v>#DIV/0!</v>
      </c>
      <c r="EM32" s="200" t="e">
        <f t="shared" si="89"/>
        <v>#DIV/0!</v>
      </c>
      <c r="EN32" s="203" t="e">
        <f t="shared" si="89"/>
        <v>#DIV/0!</v>
      </c>
      <c r="EO32" s="199" t="e">
        <f t="shared" si="23"/>
        <v>#DIV/0!</v>
      </c>
      <c r="EP32" s="200" t="e">
        <f t="shared" si="24"/>
        <v>#DIV/0!</v>
      </c>
      <c r="EQ32" s="200" t="e">
        <f t="shared" si="25"/>
        <v>#DIV/0!</v>
      </c>
      <c r="ER32" s="200" t="e">
        <f t="shared" si="26"/>
        <v>#DIV/0!</v>
      </c>
      <c r="ES32" s="203" t="e">
        <f t="shared" si="27"/>
        <v>#DIV/0!</v>
      </c>
      <c r="ET32" s="204" t="e">
        <f t="shared" si="28"/>
        <v>#DIV/0!</v>
      </c>
      <c r="EU32" s="205">
        <f t="shared" si="10"/>
        <v>0</v>
      </c>
      <c r="EV32" s="80"/>
      <c r="EW32" s="215" t="e">
        <f t="shared" si="29"/>
        <v>#DIV/0!</v>
      </c>
      <c r="EX32" s="216" t="e">
        <f t="shared" si="30"/>
        <v>#DIV/0!</v>
      </c>
      <c r="EY32" s="217" t="e">
        <f t="shared" si="31"/>
        <v>#DIV/0!</v>
      </c>
      <c r="EZ32" s="217" t="e">
        <f t="shared" si="32"/>
        <v>#DIV/0!</v>
      </c>
      <c r="FA32" s="218" t="e">
        <f t="shared" si="33"/>
        <v>#DIV/0!</v>
      </c>
      <c r="FB32" s="217" t="e">
        <f t="shared" si="34"/>
        <v>#DIV/0!</v>
      </c>
      <c r="FC32" s="218" t="e">
        <f t="shared" si="35"/>
        <v>#DIV/0!</v>
      </c>
      <c r="FD32" s="219" t="e">
        <f t="shared" si="36"/>
        <v>#DIV/0!</v>
      </c>
      <c r="FE32" s="217" t="e">
        <f t="shared" si="37"/>
        <v>#DIV/0!</v>
      </c>
      <c r="FF32" s="219" t="e">
        <f t="shared" si="38"/>
        <v>#DIV/0!</v>
      </c>
      <c r="FG32" s="217" t="e">
        <f t="shared" si="39"/>
        <v>#DIV/0!</v>
      </c>
      <c r="FH32" s="220" t="e">
        <f t="shared" si="40"/>
        <v>#DIV/0!</v>
      </c>
      <c r="FI32" s="27"/>
    </row>
    <row r="33" spans="2:165" s="1" customFormat="1" ht="30" customHeight="1" x14ac:dyDescent="0.3">
      <c r="B33" s="149">
        <v>33</v>
      </c>
      <c r="C33" s="365">
        <v>44105</v>
      </c>
      <c r="D33" s="367" t="s">
        <v>267</v>
      </c>
      <c r="E33" s="365"/>
      <c r="F33" s="150" t="s">
        <v>142</v>
      </c>
      <c r="G33" s="150" t="s">
        <v>35</v>
      </c>
      <c r="H33" s="160" t="s">
        <v>205</v>
      </c>
      <c r="I33" s="137" t="s">
        <v>306</v>
      </c>
      <c r="J33" s="159" t="s">
        <v>152</v>
      </c>
      <c r="K33" s="151"/>
      <c r="L33" s="152"/>
      <c r="M33" s="151"/>
      <c r="N33" s="153">
        <v>3</v>
      </c>
      <c r="O33" s="154">
        <v>4</v>
      </c>
      <c r="P33" s="154">
        <v>5</v>
      </c>
      <c r="Q33" s="155" t="s">
        <v>35</v>
      </c>
      <c r="R33" s="155" t="s">
        <v>35</v>
      </c>
      <c r="S33" s="156" t="s">
        <v>203</v>
      </c>
      <c r="T33" s="153"/>
      <c r="U33" s="155" t="s">
        <v>34</v>
      </c>
      <c r="V33" s="154">
        <v>4</v>
      </c>
      <c r="W33" s="154">
        <v>5</v>
      </c>
      <c r="X33" s="157">
        <v>5</v>
      </c>
      <c r="Y33" s="153">
        <v>5</v>
      </c>
      <c r="Z33" s="154">
        <v>4</v>
      </c>
      <c r="AA33" s="154">
        <v>5</v>
      </c>
      <c r="AB33" s="155" t="s">
        <v>203</v>
      </c>
      <c r="AC33" s="154">
        <v>4</v>
      </c>
      <c r="AD33" s="154">
        <v>4</v>
      </c>
      <c r="AE33" s="157">
        <v>4</v>
      </c>
      <c r="AF33" s="153">
        <v>4</v>
      </c>
      <c r="AG33" s="157">
        <v>4</v>
      </c>
      <c r="AH33" s="153">
        <v>5</v>
      </c>
      <c r="AI33" s="154">
        <v>5</v>
      </c>
      <c r="AJ33" s="154">
        <v>3</v>
      </c>
      <c r="AK33" s="155" t="s">
        <v>34</v>
      </c>
      <c r="AL33" s="155" t="s">
        <v>34</v>
      </c>
      <c r="AM33" s="155" t="s">
        <v>203</v>
      </c>
      <c r="AN33" s="154">
        <v>4</v>
      </c>
      <c r="AO33" s="156" t="s">
        <v>203</v>
      </c>
      <c r="AP33" s="81"/>
      <c r="AQ33" s="106"/>
      <c r="AR33" s="321" t="s">
        <v>64</v>
      </c>
      <c r="AS33" s="165" t="e">
        <f t="shared" si="83"/>
        <v>#DIV/0!</v>
      </c>
      <c r="AT33" s="165" t="e">
        <f t="shared" si="83"/>
        <v>#DIV/0!</v>
      </c>
      <c r="AU33" s="165" t="e">
        <f t="shared" si="83"/>
        <v>#DIV/0!</v>
      </c>
      <c r="AV33" s="165" t="e">
        <f t="shared" si="83"/>
        <v>#DIV/0!</v>
      </c>
      <c r="AW33" s="165" t="e">
        <f t="shared" si="83"/>
        <v>#DIV/0!</v>
      </c>
      <c r="AX33" s="166" t="e">
        <f t="shared" si="83"/>
        <v>#DIV/0!</v>
      </c>
      <c r="AY33" s="167" t="e">
        <f t="shared" si="83"/>
        <v>#DIV/0!</v>
      </c>
      <c r="AZ33" s="165" t="e">
        <f t="shared" si="83"/>
        <v>#DIV/0!</v>
      </c>
      <c r="BA33" s="165" t="e">
        <f t="shared" si="83"/>
        <v>#DIV/0!</v>
      </c>
      <c r="BB33" s="165" t="e">
        <f t="shared" si="83"/>
        <v>#DIV/0!</v>
      </c>
      <c r="BC33" s="166" t="e">
        <f t="shared" si="84"/>
        <v>#DIV/0!</v>
      </c>
      <c r="BD33" s="167" t="e">
        <f t="shared" si="84"/>
        <v>#DIV/0!</v>
      </c>
      <c r="BE33" s="165" t="e">
        <f t="shared" si="84"/>
        <v>#DIV/0!</v>
      </c>
      <c r="BF33" s="165" t="e">
        <f t="shared" si="84"/>
        <v>#DIV/0!</v>
      </c>
      <c r="BG33" s="165" t="e">
        <f t="shared" si="84"/>
        <v>#DIV/0!</v>
      </c>
      <c r="BH33" s="165" t="e">
        <f t="shared" si="84"/>
        <v>#DIV/0!</v>
      </c>
      <c r="BI33" s="165" t="e">
        <f t="shared" si="84"/>
        <v>#DIV/0!</v>
      </c>
      <c r="BJ33" s="166" t="e">
        <f t="shared" si="84"/>
        <v>#DIV/0!</v>
      </c>
      <c r="BK33" s="167" t="e">
        <f t="shared" si="84"/>
        <v>#DIV/0!</v>
      </c>
      <c r="BL33" s="165" t="e">
        <f t="shared" si="84"/>
        <v>#DIV/0!</v>
      </c>
      <c r="BM33" s="167" t="e">
        <f t="shared" si="85"/>
        <v>#DIV/0!</v>
      </c>
      <c r="BN33" s="165" t="e">
        <f t="shared" si="85"/>
        <v>#DIV/0!</v>
      </c>
      <c r="BO33" s="165" t="e">
        <f t="shared" si="85"/>
        <v>#DIV/0!</v>
      </c>
      <c r="BP33" s="165" t="e">
        <f t="shared" si="85"/>
        <v>#DIV/0!</v>
      </c>
      <c r="BQ33" s="165" t="e">
        <f t="shared" si="85"/>
        <v>#DIV/0!</v>
      </c>
      <c r="BR33" s="165" t="e">
        <f t="shared" si="85"/>
        <v>#DIV/0!</v>
      </c>
      <c r="BS33" s="165" t="e">
        <f t="shared" si="85"/>
        <v>#DIV/0!</v>
      </c>
      <c r="BT33" s="166" t="e">
        <f t="shared" si="85"/>
        <v>#DIV/0!</v>
      </c>
      <c r="BU33" s="167" t="e">
        <f t="shared" si="11"/>
        <v>#DIV/0!</v>
      </c>
      <c r="BV33" s="165" t="e">
        <f t="shared" si="12"/>
        <v>#DIV/0!</v>
      </c>
      <c r="BW33" s="165" t="e">
        <f t="shared" si="13"/>
        <v>#DIV/0!</v>
      </c>
      <c r="BX33" s="165" t="e">
        <f t="shared" si="14"/>
        <v>#DIV/0!</v>
      </c>
      <c r="BY33" s="165" t="e">
        <f t="shared" si="15"/>
        <v>#DIV/0!</v>
      </c>
      <c r="BZ33" s="165" t="e">
        <f t="shared" si="16"/>
        <v>#DIV/0!</v>
      </c>
      <c r="CA33" s="170">
        <f t="shared" si="41"/>
        <v>0</v>
      </c>
      <c r="CB33" s="81"/>
      <c r="CC33" s="199" t="e">
        <f t="shared" si="86"/>
        <v>#DIV/0!</v>
      </c>
      <c r="CD33" s="200" t="e">
        <f t="shared" si="86"/>
        <v>#DIV/0!</v>
      </c>
      <c r="CE33" s="200" t="e">
        <f t="shared" si="86"/>
        <v>#DIV/0!</v>
      </c>
      <c r="CF33" s="200" t="e">
        <f t="shared" si="86"/>
        <v>#DIV/0!</v>
      </c>
      <c r="CG33" s="200" t="e">
        <f t="shared" si="86"/>
        <v>#DIV/0!</v>
      </c>
      <c r="CH33" s="200" t="e">
        <f t="shared" si="86"/>
        <v>#DIV/0!</v>
      </c>
      <c r="CI33" s="201" t="e">
        <f t="shared" si="86"/>
        <v>#DIV/0!</v>
      </c>
      <c r="CJ33" s="200" t="e">
        <f t="shared" si="86"/>
        <v>#DIV/0!</v>
      </c>
      <c r="CK33" s="200" t="e">
        <f t="shared" si="86"/>
        <v>#DIV/0!</v>
      </c>
      <c r="CL33" s="200" t="e">
        <f t="shared" si="86"/>
        <v>#DIV/0!</v>
      </c>
      <c r="CM33" s="202" t="e">
        <f t="shared" si="87"/>
        <v>#DIV/0!</v>
      </c>
      <c r="CN33" s="200" t="e">
        <f t="shared" si="87"/>
        <v>#DIV/0!</v>
      </c>
      <c r="CO33" s="200" t="e">
        <f t="shared" si="87"/>
        <v>#DIV/0!</v>
      </c>
      <c r="CP33" s="200" t="e">
        <f t="shared" si="87"/>
        <v>#DIV/0!</v>
      </c>
      <c r="CQ33" s="200" t="e">
        <f t="shared" si="87"/>
        <v>#DIV/0!</v>
      </c>
      <c r="CR33" s="200" t="e">
        <f t="shared" si="87"/>
        <v>#DIV/0!</v>
      </c>
      <c r="CS33" s="200" t="e">
        <f t="shared" si="87"/>
        <v>#DIV/0!</v>
      </c>
      <c r="CT33" s="200" t="e">
        <f t="shared" si="87"/>
        <v>#DIV/0!</v>
      </c>
      <c r="CU33" s="201" t="e">
        <f t="shared" si="87"/>
        <v>#DIV/0!</v>
      </c>
      <c r="CV33" s="202" t="e">
        <f t="shared" si="87"/>
        <v>#DIV/0!</v>
      </c>
      <c r="CW33" s="200" t="e">
        <f t="shared" si="88"/>
        <v>#DIV/0!</v>
      </c>
      <c r="CX33" s="200" t="e">
        <f t="shared" si="88"/>
        <v>#DIV/0!</v>
      </c>
      <c r="CY33" s="200" t="e">
        <f t="shared" si="88"/>
        <v>#DIV/0!</v>
      </c>
      <c r="CZ33" s="200" t="e">
        <f t="shared" ref="CZ33:DB35" si="90">+AVERAGEIFS(AK$7:AK$124,$K$7:$K$124,$AR33,$M$7:$M$124,"M")</f>
        <v>#DIV/0!</v>
      </c>
      <c r="DA33" s="200" t="e">
        <f t="shared" si="90"/>
        <v>#DIV/0!</v>
      </c>
      <c r="DB33" s="200" t="e">
        <f t="shared" si="90"/>
        <v>#DIV/0!</v>
      </c>
      <c r="DC33" s="200" t="e">
        <f>+AVERAGEIFS(AN$7:AN$124,$K$7:$K$124,$AR33,$M$7:$M$124,"M")</f>
        <v>#DIV/0!</v>
      </c>
      <c r="DD33" s="203" t="e">
        <f>+AVERAGEIFS(AO$7:AO$124,$K$7:$K$124,$AR33,$M$7:$M$124,"M")</f>
        <v>#DIV/0!</v>
      </c>
      <c r="DE33" s="199" t="e">
        <f t="shared" si="17"/>
        <v>#DIV/0!</v>
      </c>
      <c r="DF33" s="200" t="e">
        <f t="shared" si="18"/>
        <v>#DIV/0!</v>
      </c>
      <c r="DG33" s="200" t="e">
        <f t="shared" si="19"/>
        <v>#DIV/0!</v>
      </c>
      <c r="DH33" s="200" t="e">
        <f t="shared" si="20"/>
        <v>#DIV/0!</v>
      </c>
      <c r="DI33" s="203" t="e">
        <f t="shared" si="21"/>
        <v>#DIV/0!</v>
      </c>
      <c r="DJ33" s="204" t="e">
        <f t="shared" si="22"/>
        <v>#DIV/0!</v>
      </c>
      <c r="DK33" s="205">
        <f t="shared" si="6"/>
        <v>0</v>
      </c>
      <c r="DL33" s="109"/>
      <c r="DM33" s="199"/>
      <c r="DN33" s="200"/>
      <c r="DO33" s="200"/>
      <c r="DP33" s="200"/>
      <c r="DQ33" s="200"/>
      <c r="DR33" s="200"/>
      <c r="DS33" s="201"/>
      <c r="DT33" s="200"/>
      <c r="DU33" s="200"/>
      <c r="DV33" s="200"/>
      <c r="DW33" s="202"/>
      <c r="DX33" s="200"/>
      <c r="DY33" s="200"/>
      <c r="DZ33" s="200"/>
      <c r="EA33" s="200"/>
      <c r="EB33" s="200"/>
      <c r="EC33" s="200"/>
      <c r="ED33" s="200"/>
      <c r="EE33" s="201"/>
      <c r="EF33" s="202"/>
      <c r="EG33" s="200"/>
      <c r="EH33" s="200"/>
      <c r="EI33" s="200"/>
      <c r="EJ33" s="200"/>
      <c r="EK33" s="200"/>
      <c r="EL33" s="200"/>
      <c r="EM33" s="200"/>
      <c r="EN33" s="203"/>
      <c r="EO33" s="199"/>
      <c r="EP33" s="200"/>
      <c r="EQ33" s="200"/>
      <c r="ER33" s="200"/>
      <c r="ES33" s="203"/>
      <c r="ET33" s="204"/>
      <c r="EU33" s="205">
        <f t="shared" si="10"/>
        <v>0</v>
      </c>
      <c r="EV33" s="80"/>
      <c r="EW33" s="215" t="e">
        <f t="shared" si="29"/>
        <v>#DIV/0!</v>
      </c>
      <c r="EX33" s="216"/>
      <c r="EY33" s="217" t="e">
        <f t="shared" si="31"/>
        <v>#DIV/0!</v>
      </c>
      <c r="EZ33" s="217"/>
      <c r="FA33" s="218" t="e">
        <f t="shared" si="33"/>
        <v>#DIV/0!</v>
      </c>
      <c r="FB33" s="217"/>
      <c r="FC33" s="218" t="e">
        <f t="shared" si="35"/>
        <v>#DIV/0!</v>
      </c>
      <c r="FD33" s="219"/>
      <c r="FE33" s="217" t="e">
        <f t="shared" si="37"/>
        <v>#DIV/0!</v>
      </c>
      <c r="FF33" s="219"/>
      <c r="FG33" s="217" t="e">
        <f t="shared" si="39"/>
        <v>#DIV/0!</v>
      </c>
      <c r="FH33" s="220"/>
      <c r="FI33" s="27"/>
    </row>
    <row r="34" spans="2:165" s="1" customFormat="1" ht="30" customHeight="1" x14ac:dyDescent="0.3">
      <c r="B34" s="149">
        <v>34</v>
      </c>
      <c r="C34" s="365">
        <v>44105</v>
      </c>
      <c r="D34" s="367" t="s">
        <v>267</v>
      </c>
      <c r="E34" s="365"/>
      <c r="F34" s="150" t="s">
        <v>142</v>
      </c>
      <c r="G34" s="150" t="s">
        <v>35</v>
      </c>
      <c r="H34" s="160" t="s">
        <v>16</v>
      </c>
      <c r="I34" s="137" t="s">
        <v>109</v>
      </c>
      <c r="J34" s="121" t="s">
        <v>152</v>
      </c>
      <c r="K34" s="151"/>
      <c r="L34" s="152"/>
      <c r="M34" s="151"/>
      <c r="N34" s="153">
        <v>4</v>
      </c>
      <c r="O34" s="154">
        <v>3</v>
      </c>
      <c r="P34" s="154">
        <v>3</v>
      </c>
      <c r="Q34" s="155" t="s">
        <v>35</v>
      </c>
      <c r="R34" s="155" t="s">
        <v>34</v>
      </c>
      <c r="S34" s="156" t="s">
        <v>35</v>
      </c>
      <c r="T34" s="153">
        <v>5</v>
      </c>
      <c r="U34" s="155" t="s">
        <v>34</v>
      </c>
      <c r="V34" s="154">
        <v>4</v>
      </c>
      <c r="W34" s="154">
        <v>4</v>
      </c>
      <c r="X34" s="157">
        <v>4</v>
      </c>
      <c r="Y34" s="153">
        <v>4</v>
      </c>
      <c r="Z34" s="154">
        <v>5</v>
      </c>
      <c r="AA34" s="154">
        <v>5</v>
      </c>
      <c r="AB34" s="155" t="s">
        <v>35</v>
      </c>
      <c r="AC34" s="154">
        <v>3</v>
      </c>
      <c r="AD34" s="154">
        <v>3</v>
      </c>
      <c r="AE34" s="157">
        <v>3</v>
      </c>
      <c r="AF34" s="153">
        <v>4</v>
      </c>
      <c r="AG34" s="157">
        <v>5</v>
      </c>
      <c r="AH34" s="153">
        <v>5</v>
      </c>
      <c r="AI34" s="154">
        <v>5</v>
      </c>
      <c r="AJ34" s="154">
        <v>4</v>
      </c>
      <c r="AK34" s="155" t="s">
        <v>35</v>
      </c>
      <c r="AL34" s="155" t="s">
        <v>35</v>
      </c>
      <c r="AM34" s="155" t="s">
        <v>35</v>
      </c>
      <c r="AN34" s="154">
        <v>4</v>
      </c>
      <c r="AO34" s="156" t="s">
        <v>35</v>
      </c>
      <c r="AP34" s="81"/>
      <c r="AQ34" s="106"/>
      <c r="AR34" s="321" t="s">
        <v>53</v>
      </c>
      <c r="AS34" s="165" t="e">
        <f t="shared" si="83"/>
        <v>#DIV/0!</v>
      </c>
      <c r="AT34" s="165" t="e">
        <f t="shared" si="83"/>
        <v>#DIV/0!</v>
      </c>
      <c r="AU34" s="165" t="e">
        <f t="shared" si="83"/>
        <v>#DIV/0!</v>
      </c>
      <c r="AV34" s="165" t="e">
        <f t="shared" si="83"/>
        <v>#DIV/0!</v>
      </c>
      <c r="AW34" s="165" t="e">
        <f t="shared" si="83"/>
        <v>#DIV/0!</v>
      </c>
      <c r="AX34" s="166" t="e">
        <f t="shared" si="83"/>
        <v>#DIV/0!</v>
      </c>
      <c r="AY34" s="167" t="e">
        <f t="shared" si="83"/>
        <v>#DIV/0!</v>
      </c>
      <c r="AZ34" s="165" t="e">
        <f t="shared" si="83"/>
        <v>#DIV/0!</v>
      </c>
      <c r="BA34" s="165" t="e">
        <f t="shared" si="83"/>
        <v>#DIV/0!</v>
      </c>
      <c r="BB34" s="165" t="e">
        <f t="shared" si="83"/>
        <v>#DIV/0!</v>
      </c>
      <c r="BC34" s="166" t="e">
        <f t="shared" si="84"/>
        <v>#DIV/0!</v>
      </c>
      <c r="BD34" s="167" t="e">
        <f t="shared" si="84"/>
        <v>#DIV/0!</v>
      </c>
      <c r="BE34" s="165" t="e">
        <f t="shared" si="84"/>
        <v>#DIV/0!</v>
      </c>
      <c r="BF34" s="165" t="e">
        <f t="shared" si="84"/>
        <v>#DIV/0!</v>
      </c>
      <c r="BG34" s="165" t="e">
        <f t="shared" si="84"/>
        <v>#DIV/0!</v>
      </c>
      <c r="BH34" s="165" t="e">
        <f t="shared" si="84"/>
        <v>#DIV/0!</v>
      </c>
      <c r="BI34" s="165" t="e">
        <f t="shared" si="84"/>
        <v>#DIV/0!</v>
      </c>
      <c r="BJ34" s="166" t="e">
        <f t="shared" si="84"/>
        <v>#DIV/0!</v>
      </c>
      <c r="BK34" s="167" t="e">
        <f t="shared" si="84"/>
        <v>#DIV/0!</v>
      </c>
      <c r="BL34" s="165" t="e">
        <f t="shared" si="84"/>
        <v>#DIV/0!</v>
      </c>
      <c r="BM34" s="167" t="e">
        <f t="shared" si="85"/>
        <v>#DIV/0!</v>
      </c>
      <c r="BN34" s="165" t="e">
        <f t="shared" si="85"/>
        <v>#DIV/0!</v>
      </c>
      <c r="BO34" s="165" t="e">
        <f t="shared" si="85"/>
        <v>#DIV/0!</v>
      </c>
      <c r="BP34" s="165" t="e">
        <f t="shared" si="85"/>
        <v>#DIV/0!</v>
      </c>
      <c r="BQ34" s="165" t="e">
        <f t="shared" si="85"/>
        <v>#DIV/0!</v>
      </c>
      <c r="BR34" s="165" t="e">
        <f t="shared" si="85"/>
        <v>#DIV/0!</v>
      </c>
      <c r="BS34" s="165" t="e">
        <f t="shared" si="85"/>
        <v>#DIV/0!</v>
      </c>
      <c r="BT34" s="166" t="e">
        <f t="shared" si="85"/>
        <v>#DIV/0!</v>
      </c>
      <c r="BU34" s="167" t="e">
        <f t="shared" si="11"/>
        <v>#DIV/0!</v>
      </c>
      <c r="BV34" s="165" t="e">
        <f t="shared" si="12"/>
        <v>#DIV/0!</v>
      </c>
      <c r="BW34" s="165" t="e">
        <f t="shared" si="13"/>
        <v>#DIV/0!</v>
      </c>
      <c r="BX34" s="165" t="e">
        <f t="shared" si="14"/>
        <v>#DIV/0!</v>
      </c>
      <c r="BY34" s="165" t="e">
        <f t="shared" si="15"/>
        <v>#DIV/0!</v>
      </c>
      <c r="BZ34" s="165" t="e">
        <f t="shared" si="16"/>
        <v>#DIV/0!</v>
      </c>
      <c r="CA34" s="170">
        <f t="shared" si="41"/>
        <v>0</v>
      </c>
      <c r="CB34" s="81"/>
      <c r="CC34" s="199" t="e">
        <f t="shared" si="86"/>
        <v>#DIV/0!</v>
      </c>
      <c r="CD34" s="200" t="e">
        <f t="shared" si="86"/>
        <v>#DIV/0!</v>
      </c>
      <c r="CE34" s="200" t="e">
        <f t="shared" si="86"/>
        <v>#DIV/0!</v>
      </c>
      <c r="CF34" s="200" t="e">
        <f t="shared" si="86"/>
        <v>#DIV/0!</v>
      </c>
      <c r="CG34" s="200" t="e">
        <f t="shared" si="86"/>
        <v>#DIV/0!</v>
      </c>
      <c r="CH34" s="200" t="e">
        <f t="shared" si="86"/>
        <v>#DIV/0!</v>
      </c>
      <c r="CI34" s="201" t="e">
        <f t="shared" si="86"/>
        <v>#DIV/0!</v>
      </c>
      <c r="CJ34" s="200" t="e">
        <f t="shared" si="86"/>
        <v>#DIV/0!</v>
      </c>
      <c r="CK34" s="200" t="e">
        <f t="shared" si="86"/>
        <v>#DIV/0!</v>
      </c>
      <c r="CL34" s="200" t="e">
        <f t="shared" si="86"/>
        <v>#DIV/0!</v>
      </c>
      <c r="CM34" s="202" t="e">
        <f t="shared" si="87"/>
        <v>#DIV/0!</v>
      </c>
      <c r="CN34" s="200" t="e">
        <f t="shared" si="87"/>
        <v>#DIV/0!</v>
      </c>
      <c r="CO34" s="200" t="e">
        <f t="shared" si="87"/>
        <v>#DIV/0!</v>
      </c>
      <c r="CP34" s="200" t="e">
        <f t="shared" si="87"/>
        <v>#DIV/0!</v>
      </c>
      <c r="CQ34" s="200" t="e">
        <f t="shared" si="87"/>
        <v>#DIV/0!</v>
      </c>
      <c r="CR34" s="200" t="e">
        <f t="shared" si="87"/>
        <v>#DIV/0!</v>
      </c>
      <c r="CS34" s="200" t="e">
        <f t="shared" si="87"/>
        <v>#DIV/0!</v>
      </c>
      <c r="CT34" s="200" t="e">
        <f t="shared" si="87"/>
        <v>#DIV/0!</v>
      </c>
      <c r="CU34" s="201" t="e">
        <f t="shared" si="87"/>
        <v>#DIV/0!</v>
      </c>
      <c r="CV34" s="202" t="e">
        <f t="shared" si="87"/>
        <v>#DIV/0!</v>
      </c>
      <c r="CW34" s="200" t="e">
        <f t="shared" si="88"/>
        <v>#DIV/0!</v>
      </c>
      <c r="CX34" s="200" t="e">
        <f t="shared" si="88"/>
        <v>#DIV/0!</v>
      </c>
      <c r="CY34" s="200" t="e">
        <f t="shared" si="88"/>
        <v>#DIV/0!</v>
      </c>
      <c r="CZ34" s="200" t="e">
        <f t="shared" si="90"/>
        <v>#DIV/0!</v>
      </c>
      <c r="DA34" s="200" t="e">
        <f t="shared" si="90"/>
        <v>#DIV/0!</v>
      </c>
      <c r="DB34" s="200" t="e">
        <f t="shared" si="90"/>
        <v>#DIV/0!</v>
      </c>
      <c r="DC34" s="200" t="e">
        <f>+AVERAGEIFS(AN$7:AN$124,$K$7:$K$124,$AR34,$M$7:$M$124,"M")</f>
        <v>#DIV/0!</v>
      </c>
      <c r="DD34" s="203" t="e">
        <f>+AVERAGEIFS(AO$7:AO$124,$K$7:$K$124,$AR34,$M$7:$M$124,"M")</f>
        <v>#DIV/0!</v>
      </c>
      <c r="DE34" s="199" t="e">
        <f t="shared" si="17"/>
        <v>#DIV/0!</v>
      </c>
      <c r="DF34" s="200" t="e">
        <f t="shared" si="18"/>
        <v>#DIV/0!</v>
      </c>
      <c r="DG34" s="200" t="e">
        <f t="shared" si="19"/>
        <v>#DIV/0!</v>
      </c>
      <c r="DH34" s="200" t="e">
        <f t="shared" si="20"/>
        <v>#DIV/0!</v>
      </c>
      <c r="DI34" s="203" t="e">
        <f t="shared" si="21"/>
        <v>#DIV/0!</v>
      </c>
      <c r="DJ34" s="204" t="e">
        <f t="shared" si="22"/>
        <v>#DIV/0!</v>
      </c>
      <c r="DK34" s="205">
        <f t="shared" si="6"/>
        <v>0</v>
      </c>
      <c r="DL34" s="109"/>
      <c r="DM34" s="199"/>
      <c r="DN34" s="200"/>
      <c r="DO34" s="200"/>
      <c r="DP34" s="200"/>
      <c r="DQ34" s="200"/>
      <c r="DR34" s="200"/>
      <c r="DS34" s="201"/>
      <c r="DT34" s="200"/>
      <c r="DU34" s="200"/>
      <c r="DV34" s="200"/>
      <c r="DW34" s="202"/>
      <c r="DX34" s="200"/>
      <c r="DY34" s="200"/>
      <c r="DZ34" s="200"/>
      <c r="EA34" s="200"/>
      <c r="EB34" s="200"/>
      <c r="EC34" s="200"/>
      <c r="ED34" s="200"/>
      <c r="EE34" s="201"/>
      <c r="EF34" s="202"/>
      <c r="EG34" s="200"/>
      <c r="EH34" s="200"/>
      <c r="EI34" s="200"/>
      <c r="EJ34" s="200"/>
      <c r="EK34" s="200"/>
      <c r="EL34" s="200"/>
      <c r="EM34" s="200"/>
      <c r="EN34" s="203"/>
      <c r="EO34" s="199"/>
      <c r="EP34" s="200"/>
      <c r="EQ34" s="200"/>
      <c r="ER34" s="200"/>
      <c r="ES34" s="203"/>
      <c r="ET34" s="204"/>
      <c r="EU34" s="205">
        <f t="shared" si="10"/>
        <v>0</v>
      </c>
      <c r="EV34" s="80"/>
      <c r="EW34" s="215" t="e">
        <f t="shared" si="29"/>
        <v>#DIV/0!</v>
      </c>
      <c r="EX34" s="216"/>
      <c r="EY34" s="217" t="e">
        <f t="shared" si="31"/>
        <v>#DIV/0!</v>
      </c>
      <c r="EZ34" s="217"/>
      <c r="FA34" s="218" t="e">
        <f t="shared" si="33"/>
        <v>#DIV/0!</v>
      </c>
      <c r="FB34" s="217"/>
      <c r="FC34" s="218" t="e">
        <f t="shared" si="35"/>
        <v>#DIV/0!</v>
      </c>
      <c r="FD34" s="219"/>
      <c r="FE34" s="217" t="e">
        <f t="shared" si="37"/>
        <v>#DIV/0!</v>
      </c>
      <c r="FF34" s="219"/>
      <c r="FG34" s="217" t="e">
        <f t="shared" si="39"/>
        <v>#DIV/0!</v>
      </c>
      <c r="FH34" s="220"/>
      <c r="FI34" s="27"/>
    </row>
    <row r="35" spans="2:165" s="1" customFormat="1" ht="30" customHeight="1" x14ac:dyDescent="0.3">
      <c r="B35" s="149">
        <v>35</v>
      </c>
      <c r="C35" s="365">
        <v>44105</v>
      </c>
      <c r="D35" s="367" t="s">
        <v>267</v>
      </c>
      <c r="E35" s="365"/>
      <c r="F35" s="150" t="s">
        <v>143</v>
      </c>
      <c r="G35" s="150" t="s">
        <v>35</v>
      </c>
      <c r="H35" s="160" t="s">
        <v>277</v>
      </c>
      <c r="I35" s="137" t="s">
        <v>32</v>
      </c>
      <c r="J35" s="159" t="s">
        <v>152</v>
      </c>
      <c r="K35" s="151"/>
      <c r="L35" s="152"/>
      <c r="M35" s="151"/>
      <c r="N35" s="153">
        <v>2</v>
      </c>
      <c r="O35" s="154">
        <v>4</v>
      </c>
      <c r="P35" s="154">
        <v>4</v>
      </c>
      <c r="Q35" s="155" t="s">
        <v>35</v>
      </c>
      <c r="R35" s="155" t="s">
        <v>35</v>
      </c>
      <c r="S35" s="156" t="s">
        <v>34</v>
      </c>
      <c r="T35" s="153">
        <v>5</v>
      </c>
      <c r="U35" s="155" t="s">
        <v>34</v>
      </c>
      <c r="V35" s="154">
        <v>3</v>
      </c>
      <c r="W35" s="154">
        <v>3</v>
      </c>
      <c r="X35" s="157">
        <v>2</v>
      </c>
      <c r="Y35" s="153">
        <v>4</v>
      </c>
      <c r="Z35" s="154">
        <v>4</v>
      </c>
      <c r="AA35" s="154">
        <v>5</v>
      </c>
      <c r="AB35" s="155" t="s">
        <v>203</v>
      </c>
      <c r="AC35" s="154">
        <v>5</v>
      </c>
      <c r="AD35" s="154">
        <v>2</v>
      </c>
      <c r="AE35" s="157">
        <v>2</v>
      </c>
      <c r="AF35" s="153"/>
      <c r="AG35" s="157"/>
      <c r="AH35" s="153">
        <v>5</v>
      </c>
      <c r="AI35" s="154">
        <v>5</v>
      </c>
      <c r="AJ35" s="154">
        <v>5</v>
      </c>
      <c r="AK35" s="155" t="s">
        <v>35</v>
      </c>
      <c r="AL35" s="155" t="s">
        <v>35</v>
      </c>
      <c r="AM35" s="155" t="s">
        <v>35</v>
      </c>
      <c r="AN35" s="154">
        <v>4</v>
      </c>
      <c r="AO35" s="156" t="s">
        <v>35</v>
      </c>
      <c r="AP35" s="81"/>
      <c r="AQ35" s="106"/>
      <c r="AR35" s="321" t="s">
        <v>61</v>
      </c>
      <c r="AS35" s="165" t="e">
        <f t="shared" si="83"/>
        <v>#DIV/0!</v>
      </c>
      <c r="AT35" s="165" t="e">
        <f t="shared" si="83"/>
        <v>#DIV/0!</v>
      </c>
      <c r="AU35" s="165" t="e">
        <f t="shared" si="83"/>
        <v>#DIV/0!</v>
      </c>
      <c r="AV35" s="165" t="e">
        <f t="shared" si="83"/>
        <v>#DIV/0!</v>
      </c>
      <c r="AW35" s="165" t="e">
        <f t="shared" si="83"/>
        <v>#DIV/0!</v>
      </c>
      <c r="AX35" s="166" t="e">
        <f t="shared" si="83"/>
        <v>#DIV/0!</v>
      </c>
      <c r="AY35" s="167" t="e">
        <f t="shared" si="83"/>
        <v>#DIV/0!</v>
      </c>
      <c r="AZ35" s="165" t="e">
        <f t="shared" si="83"/>
        <v>#DIV/0!</v>
      </c>
      <c r="BA35" s="165" t="e">
        <f t="shared" si="83"/>
        <v>#DIV/0!</v>
      </c>
      <c r="BB35" s="165" t="e">
        <f t="shared" si="83"/>
        <v>#DIV/0!</v>
      </c>
      <c r="BC35" s="166" t="e">
        <f t="shared" si="84"/>
        <v>#DIV/0!</v>
      </c>
      <c r="BD35" s="167" t="e">
        <f t="shared" si="84"/>
        <v>#DIV/0!</v>
      </c>
      <c r="BE35" s="165" t="e">
        <f t="shared" si="84"/>
        <v>#DIV/0!</v>
      </c>
      <c r="BF35" s="165" t="e">
        <f t="shared" si="84"/>
        <v>#DIV/0!</v>
      </c>
      <c r="BG35" s="165" t="e">
        <f t="shared" si="84"/>
        <v>#DIV/0!</v>
      </c>
      <c r="BH35" s="165" t="e">
        <f t="shared" si="84"/>
        <v>#DIV/0!</v>
      </c>
      <c r="BI35" s="165" t="e">
        <f t="shared" si="84"/>
        <v>#DIV/0!</v>
      </c>
      <c r="BJ35" s="166" t="e">
        <f t="shared" si="84"/>
        <v>#DIV/0!</v>
      </c>
      <c r="BK35" s="167" t="e">
        <f t="shared" si="84"/>
        <v>#DIV/0!</v>
      </c>
      <c r="BL35" s="165" t="e">
        <f t="shared" si="84"/>
        <v>#DIV/0!</v>
      </c>
      <c r="BM35" s="167" t="e">
        <f t="shared" si="85"/>
        <v>#DIV/0!</v>
      </c>
      <c r="BN35" s="165" t="e">
        <f t="shared" si="85"/>
        <v>#DIV/0!</v>
      </c>
      <c r="BO35" s="165" t="e">
        <f t="shared" si="85"/>
        <v>#DIV/0!</v>
      </c>
      <c r="BP35" s="165" t="e">
        <f t="shared" si="85"/>
        <v>#DIV/0!</v>
      </c>
      <c r="BQ35" s="165" t="e">
        <f t="shared" si="85"/>
        <v>#DIV/0!</v>
      </c>
      <c r="BR35" s="165" t="e">
        <f t="shared" si="85"/>
        <v>#DIV/0!</v>
      </c>
      <c r="BS35" s="165" t="e">
        <f t="shared" si="85"/>
        <v>#DIV/0!</v>
      </c>
      <c r="BT35" s="166" t="e">
        <f t="shared" si="85"/>
        <v>#DIV/0!</v>
      </c>
      <c r="BU35" s="167" t="e">
        <f t="shared" si="11"/>
        <v>#DIV/0!</v>
      </c>
      <c r="BV35" s="165" t="e">
        <f t="shared" si="12"/>
        <v>#DIV/0!</v>
      </c>
      <c r="BW35" s="165" t="e">
        <f t="shared" si="13"/>
        <v>#DIV/0!</v>
      </c>
      <c r="BX35" s="165" t="e">
        <f t="shared" si="14"/>
        <v>#DIV/0!</v>
      </c>
      <c r="BY35" s="165" t="e">
        <f t="shared" si="15"/>
        <v>#DIV/0!</v>
      </c>
      <c r="BZ35" s="165" t="e">
        <f t="shared" si="16"/>
        <v>#DIV/0!</v>
      </c>
      <c r="CA35" s="170">
        <f t="shared" si="41"/>
        <v>0</v>
      </c>
      <c r="CB35" s="81"/>
      <c r="CC35" s="199" t="e">
        <f t="shared" si="86"/>
        <v>#DIV/0!</v>
      </c>
      <c r="CD35" s="200" t="e">
        <f t="shared" si="86"/>
        <v>#DIV/0!</v>
      </c>
      <c r="CE35" s="200" t="e">
        <f t="shared" si="86"/>
        <v>#DIV/0!</v>
      </c>
      <c r="CF35" s="200" t="e">
        <f t="shared" si="86"/>
        <v>#DIV/0!</v>
      </c>
      <c r="CG35" s="200" t="e">
        <f t="shared" si="86"/>
        <v>#DIV/0!</v>
      </c>
      <c r="CH35" s="200" t="e">
        <f t="shared" si="86"/>
        <v>#DIV/0!</v>
      </c>
      <c r="CI35" s="201" t="e">
        <f t="shared" si="86"/>
        <v>#DIV/0!</v>
      </c>
      <c r="CJ35" s="200" t="e">
        <f t="shared" si="86"/>
        <v>#DIV/0!</v>
      </c>
      <c r="CK35" s="200" t="e">
        <f t="shared" si="86"/>
        <v>#DIV/0!</v>
      </c>
      <c r="CL35" s="200" t="e">
        <f t="shared" si="86"/>
        <v>#DIV/0!</v>
      </c>
      <c r="CM35" s="202" t="e">
        <f t="shared" si="87"/>
        <v>#DIV/0!</v>
      </c>
      <c r="CN35" s="200" t="e">
        <f t="shared" si="87"/>
        <v>#DIV/0!</v>
      </c>
      <c r="CO35" s="200" t="e">
        <f t="shared" si="87"/>
        <v>#DIV/0!</v>
      </c>
      <c r="CP35" s="200" t="e">
        <f t="shared" si="87"/>
        <v>#DIV/0!</v>
      </c>
      <c r="CQ35" s="200" t="e">
        <f t="shared" si="87"/>
        <v>#DIV/0!</v>
      </c>
      <c r="CR35" s="200" t="e">
        <f t="shared" si="87"/>
        <v>#DIV/0!</v>
      </c>
      <c r="CS35" s="200" t="e">
        <f t="shared" si="87"/>
        <v>#DIV/0!</v>
      </c>
      <c r="CT35" s="200" t="e">
        <f t="shared" si="87"/>
        <v>#DIV/0!</v>
      </c>
      <c r="CU35" s="201" t="e">
        <f t="shared" si="87"/>
        <v>#DIV/0!</v>
      </c>
      <c r="CV35" s="202" t="e">
        <f t="shared" si="87"/>
        <v>#DIV/0!</v>
      </c>
      <c r="CW35" s="200" t="e">
        <f t="shared" si="88"/>
        <v>#DIV/0!</v>
      </c>
      <c r="CX35" s="200" t="e">
        <f t="shared" si="88"/>
        <v>#DIV/0!</v>
      </c>
      <c r="CY35" s="200" t="e">
        <f t="shared" si="88"/>
        <v>#DIV/0!</v>
      </c>
      <c r="CZ35" s="200" t="e">
        <f t="shared" si="90"/>
        <v>#DIV/0!</v>
      </c>
      <c r="DA35" s="200" t="e">
        <f t="shared" si="90"/>
        <v>#DIV/0!</v>
      </c>
      <c r="DB35" s="200" t="e">
        <f t="shared" si="90"/>
        <v>#DIV/0!</v>
      </c>
      <c r="DC35" s="200" t="e">
        <f>+AVERAGEIFS(AN$7:AN$124,$K$7:$K$124,$AR35,$M$7:$M$124,"M")</f>
        <v>#DIV/0!</v>
      </c>
      <c r="DD35" s="203" t="e">
        <f>+AVERAGEIFS(AO$7:AO$124,$K$7:$K$124,$AR35,$M$7:$M$124,"M")</f>
        <v>#DIV/0!</v>
      </c>
      <c r="DE35" s="199" t="e">
        <f t="shared" si="17"/>
        <v>#DIV/0!</v>
      </c>
      <c r="DF35" s="200" t="e">
        <f t="shared" si="18"/>
        <v>#DIV/0!</v>
      </c>
      <c r="DG35" s="200" t="e">
        <f t="shared" si="19"/>
        <v>#DIV/0!</v>
      </c>
      <c r="DH35" s="200" t="e">
        <f t="shared" si="20"/>
        <v>#DIV/0!</v>
      </c>
      <c r="DI35" s="203" t="e">
        <f t="shared" si="21"/>
        <v>#DIV/0!</v>
      </c>
      <c r="DJ35" s="204" t="e">
        <f t="shared" si="22"/>
        <v>#DIV/0!</v>
      </c>
      <c r="DK35" s="205">
        <f t="shared" si="6"/>
        <v>0</v>
      </c>
      <c r="DL35" s="109"/>
      <c r="DM35" s="199" t="e">
        <f t="shared" ref="DM35:EN35" si="91">+AVERAGEIFS(N$7:N$124,$K$7:$K$124,$AR35,$M$7:$M$124,"H")</f>
        <v>#DIV/0!</v>
      </c>
      <c r="DN35" s="200" t="e">
        <f t="shared" si="91"/>
        <v>#DIV/0!</v>
      </c>
      <c r="DO35" s="200" t="e">
        <f t="shared" si="91"/>
        <v>#DIV/0!</v>
      </c>
      <c r="DP35" s="200" t="e">
        <f t="shared" si="91"/>
        <v>#DIV/0!</v>
      </c>
      <c r="DQ35" s="200" t="e">
        <f t="shared" si="91"/>
        <v>#DIV/0!</v>
      </c>
      <c r="DR35" s="200" t="e">
        <f t="shared" si="91"/>
        <v>#DIV/0!</v>
      </c>
      <c r="DS35" s="201" t="e">
        <f t="shared" si="91"/>
        <v>#DIV/0!</v>
      </c>
      <c r="DT35" s="200" t="e">
        <f t="shared" si="91"/>
        <v>#DIV/0!</v>
      </c>
      <c r="DU35" s="200" t="e">
        <f t="shared" si="91"/>
        <v>#DIV/0!</v>
      </c>
      <c r="DV35" s="200" t="e">
        <f t="shared" si="91"/>
        <v>#DIV/0!</v>
      </c>
      <c r="DW35" s="202" t="e">
        <f t="shared" si="91"/>
        <v>#DIV/0!</v>
      </c>
      <c r="DX35" s="200" t="e">
        <f t="shared" si="91"/>
        <v>#DIV/0!</v>
      </c>
      <c r="DY35" s="200" t="e">
        <f t="shared" si="91"/>
        <v>#DIV/0!</v>
      </c>
      <c r="DZ35" s="200" t="e">
        <f t="shared" si="91"/>
        <v>#DIV/0!</v>
      </c>
      <c r="EA35" s="200" t="e">
        <f t="shared" si="91"/>
        <v>#DIV/0!</v>
      </c>
      <c r="EB35" s="200" t="e">
        <f t="shared" si="91"/>
        <v>#DIV/0!</v>
      </c>
      <c r="EC35" s="200" t="e">
        <f t="shared" si="91"/>
        <v>#DIV/0!</v>
      </c>
      <c r="ED35" s="200" t="e">
        <f t="shared" si="91"/>
        <v>#DIV/0!</v>
      </c>
      <c r="EE35" s="201" t="e">
        <f t="shared" si="91"/>
        <v>#DIV/0!</v>
      </c>
      <c r="EF35" s="202" t="e">
        <f t="shared" si="91"/>
        <v>#DIV/0!</v>
      </c>
      <c r="EG35" s="200" t="e">
        <f t="shared" si="91"/>
        <v>#DIV/0!</v>
      </c>
      <c r="EH35" s="200" t="e">
        <f t="shared" si="91"/>
        <v>#DIV/0!</v>
      </c>
      <c r="EI35" s="200" t="e">
        <f t="shared" si="91"/>
        <v>#DIV/0!</v>
      </c>
      <c r="EJ35" s="200" t="e">
        <f t="shared" si="91"/>
        <v>#DIV/0!</v>
      </c>
      <c r="EK35" s="200" t="e">
        <f t="shared" si="91"/>
        <v>#DIV/0!</v>
      </c>
      <c r="EL35" s="200" t="e">
        <f t="shared" si="91"/>
        <v>#DIV/0!</v>
      </c>
      <c r="EM35" s="200" t="e">
        <f t="shared" si="91"/>
        <v>#DIV/0!</v>
      </c>
      <c r="EN35" s="203" t="e">
        <f t="shared" si="91"/>
        <v>#DIV/0!</v>
      </c>
      <c r="EO35" s="199" t="e">
        <f t="shared" si="23"/>
        <v>#DIV/0!</v>
      </c>
      <c r="EP35" s="200" t="e">
        <f t="shared" si="24"/>
        <v>#DIV/0!</v>
      </c>
      <c r="EQ35" s="200" t="e">
        <f t="shared" si="25"/>
        <v>#DIV/0!</v>
      </c>
      <c r="ER35" s="200" t="e">
        <f t="shared" si="26"/>
        <v>#DIV/0!</v>
      </c>
      <c r="ES35" s="203" t="e">
        <f t="shared" si="27"/>
        <v>#DIV/0!</v>
      </c>
      <c r="ET35" s="204" t="e">
        <f t="shared" si="28"/>
        <v>#DIV/0!</v>
      </c>
      <c r="EU35" s="205">
        <f t="shared" si="10"/>
        <v>0</v>
      </c>
      <c r="EV35" s="80"/>
      <c r="EW35" s="215" t="e">
        <f t="shared" si="29"/>
        <v>#DIV/0!</v>
      </c>
      <c r="EX35" s="216" t="e">
        <f t="shared" si="30"/>
        <v>#DIV/0!</v>
      </c>
      <c r="EY35" s="217" t="e">
        <f t="shared" si="31"/>
        <v>#DIV/0!</v>
      </c>
      <c r="EZ35" s="217" t="e">
        <f t="shared" si="32"/>
        <v>#DIV/0!</v>
      </c>
      <c r="FA35" s="218" t="e">
        <f t="shared" si="33"/>
        <v>#DIV/0!</v>
      </c>
      <c r="FB35" s="217" t="e">
        <f t="shared" si="34"/>
        <v>#DIV/0!</v>
      </c>
      <c r="FC35" s="218" t="e">
        <f t="shared" si="35"/>
        <v>#DIV/0!</v>
      </c>
      <c r="FD35" s="219" t="e">
        <f t="shared" si="36"/>
        <v>#DIV/0!</v>
      </c>
      <c r="FE35" s="217" t="e">
        <f t="shared" si="37"/>
        <v>#DIV/0!</v>
      </c>
      <c r="FF35" s="219" t="e">
        <f t="shared" si="38"/>
        <v>#DIV/0!</v>
      </c>
      <c r="FG35" s="217" t="e">
        <f t="shared" si="39"/>
        <v>#DIV/0!</v>
      </c>
      <c r="FH35" s="220" t="e">
        <f t="shared" si="40"/>
        <v>#DIV/0!</v>
      </c>
      <c r="FI35" s="27"/>
    </row>
    <row r="36" spans="2:165" s="1" customFormat="1" ht="30" customHeight="1" x14ac:dyDescent="0.3">
      <c r="B36" s="149">
        <v>36</v>
      </c>
      <c r="C36" s="365">
        <v>44105</v>
      </c>
      <c r="D36" s="367" t="s">
        <v>267</v>
      </c>
      <c r="E36" s="365"/>
      <c r="F36" s="150" t="s">
        <v>142</v>
      </c>
      <c r="G36" s="150" t="s">
        <v>35</v>
      </c>
      <c r="H36" s="160" t="s">
        <v>16</v>
      </c>
      <c r="I36" s="137" t="s">
        <v>109</v>
      </c>
      <c r="J36" s="121" t="s">
        <v>152</v>
      </c>
      <c r="K36" s="151"/>
      <c r="L36" s="152"/>
      <c r="M36" s="151"/>
      <c r="N36" s="153"/>
      <c r="O36" s="154"/>
      <c r="P36" s="154"/>
      <c r="Q36" s="155" t="s">
        <v>203</v>
      </c>
      <c r="R36" s="155" t="s">
        <v>203</v>
      </c>
      <c r="S36" s="156" t="s">
        <v>203</v>
      </c>
      <c r="T36" s="153"/>
      <c r="U36" s="155" t="s">
        <v>203</v>
      </c>
      <c r="V36" s="154"/>
      <c r="W36" s="154"/>
      <c r="X36" s="157"/>
      <c r="Y36" s="153"/>
      <c r="Z36" s="154"/>
      <c r="AA36" s="154"/>
      <c r="AB36" s="155" t="s">
        <v>203</v>
      </c>
      <c r="AC36" s="154"/>
      <c r="AD36" s="154"/>
      <c r="AE36" s="157"/>
      <c r="AF36" s="153"/>
      <c r="AG36" s="157"/>
      <c r="AH36" s="153"/>
      <c r="AI36" s="154"/>
      <c r="AJ36" s="154"/>
      <c r="AK36" s="155" t="s">
        <v>203</v>
      </c>
      <c r="AL36" s="155" t="s">
        <v>203</v>
      </c>
      <c r="AM36" s="155" t="s">
        <v>203</v>
      </c>
      <c r="AN36" s="154"/>
      <c r="AO36" s="156" t="s">
        <v>203</v>
      </c>
      <c r="AP36" s="81"/>
      <c r="AQ36" s="106"/>
      <c r="AR36" s="321" t="s">
        <v>66</v>
      </c>
      <c r="AS36" s="165"/>
      <c r="AT36" s="165"/>
      <c r="AU36" s="165"/>
      <c r="AV36" s="165"/>
      <c r="AW36" s="165"/>
      <c r="AX36" s="166"/>
      <c r="AY36" s="167"/>
      <c r="AZ36" s="165"/>
      <c r="BA36" s="165"/>
      <c r="BB36" s="165"/>
      <c r="BC36" s="166"/>
      <c r="BD36" s="167"/>
      <c r="BE36" s="165"/>
      <c r="BF36" s="165"/>
      <c r="BG36" s="165"/>
      <c r="BH36" s="165"/>
      <c r="BI36" s="165"/>
      <c r="BJ36" s="166"/>
      <c r="BK36" s="167"/>
      <c r="BL36" s="165"/>
      <c r="BM36" s="167"/>
      <c r="BN36" s="165"/>
      <c r="BO36" s="165"/>
      <c r="BP36" s="165"/>
      <c r="BQ36" s="165"/>
      <c r="BR36" s="165"/>
      <c r="BS36" s="165"/>
      <c r="BT36" s="166"/>
      <c r="BU36" s="167"/>
      <c r="BV36" s="165"/>
      <c r="BW36" s="165"/>
      <c r="BX36" s="165"/>
      <c r="BY36" s="165"/>
      <c r="BZ36" s="165"/>
      <c r="CA36" s="170">
        <f t="shared" si="41"/>
        <v>0</v>
      </c>
      <c r="CB36" s="81"/>
      <c r="CC36" s="199"/>
      <c r="CD36" s="200"/>
      <c r="CE36" s="200"/>
      <c r="CF36" s="200"/>
      <c r="CG36" s="200"/>
      <c r="CH36" s="200"/>
      <c r="CI36" s="201"/>
      <c r="CJ36" s="200"/>
      <c r="CK36" s="200"/>
      <c r="CL36" s="200"/>
      <c r="CM36" s="202"/>
      <c r="CN36" s="200"/>
      <c r="CO36" s="200"/>
      <c r="CP36" s="200"/>
      <c r="CQ36" s="200"/>
      <c r="CR36" s="200"/>
      <c r="CS36" s="200"/>
      <c r="CT36" s="200"/>
      <c r="CU36" s="201"/>
      <c r="CV36" s="202"/>
      <c r="CW36" s="200"/>
      <c r="CX36" s="200"/>
      <c r="CY36" s="200"/>
      <c r="CZ36" s="200"/>
      <c r="DA36" s="200"/>
      <c r="DB36" s="200"/>
      <c r="DC36" s="200"/>
      <c r="DD36" s="203"/>
      <c r="DE36" s="199"/>
      <c r="DF36" s="200"/>
      <c r="DG36" s="200"/>
      <c r="DH36" s="200"/>
      <c r="DI36" s="203"/>
      <c r="DJ36" s="204"/>
      <c r="DK36" s="205">
        <f t="shared" si="6"/>
        <v>0</v>
      </c>
      <c r="DL36" s="109"/>
      <c r="DM36" s="199"/>
      <c r="DN36" s="200"/>
      <c r="DO36" s="200"/>
      <c r="DP36" s="200"/>
      <c r="DQ36" s="200"/>
      <c r="DR36" s="200"/>
      <c r="DS36" s="201"/>
      <c r="DT36" s="200"/>
      <c r="DU36" s="200"/>
      <c r="DV36" s="200"/>
      <c r="DW36" s="202"/>
      <c r="DX36" s="200"/>
      <c r="DY36" s="200"/>
      <c r="DZ36" s="200"/>
      <c r="EA36" s="200"/>
      <c r="EB36" s="200"/>
      <c r="EC36" s="200"/>
      <c r="ED36" s="200"/>
      <c r="EE36" s="201"/>
      <c r="EF36" s="202"/>
      <c r="EG36" s="200"/>
      <c r="EH36" s="200"/>
      <c r="EI36" s="200"/>
      <c r="EJ36" s="200"/>
      <c r="EK36" s="200"/>
      <c r="EL36" s="200"/>
      <c r="EM36" s="200"/>
      <c r="EN36" s="203"/>
      <c r="EO36" s="199"/>
      <c r="EP36" s="200"/>
      <c r="EQ36" s="200"/>
      <c r="ER36" s="200"/>
      <c r="ES36" s="203"/>
      <c r="ET36" s="204"/>
      <c r="EU36" s="205">
        <f t="shared" si="10"/>
        <v>0</v>
      </c>
      <c r="EV36" s="80"/>
      <c r="EW36" s="215"/>
      <c r="EX36" s="216"/>
      <c r="EY36" s="217"/>
      <c r="EZ36" s="217"/>
      <c r="FA36" s="218"/>
      <c r="FB36" s="217"/>
      <c r="FC36" s="218"/>
      <c r="FD36" s="219"/>
      <c r="FE36" s="217"/>
      <c r="FF36" s="219"/>
      <c r="FG36" s="217"/>
      <c r="FH36" s="220"/>
      <c r="FI36" s="27"/>
    </row>
    <row r="37" spans="2:165" s="1" customFormat="1" ht="30" customHeight="1" x14ac:dyDescent="0.3">
      <c r="B37" s="149">
        <v>37</v>
      </c>
      <c r="C37" s="365">
        <v>44105</v>
      </c>
      <c r="D37" s="367" t="s">
        <v>267</v>
      </c>
      <c r="E37" s="365"/>
      <c r="F37" s="150" t="s">
        <v>142</v>
      </c>
      <c r="G37" s="150" t="s">
        <v>34</v>
      </c>
      <c r="H37" s="160" t="s">
        <v>16</v>
      </c>
      <c r="I37" s="137" t="s">
        <v>109</v>
      </c>
      <c r="J37" s="121" t="s">
        <v>151</v>
      </c>
      <c r="K37" s="151"/>
      <c r="L37" s="152"/>
      <c r="M37" s="151"/>
      <c r="N37" s="153">
        <v>3</v>
      </c>
      <c r="O37" s="154">
        <v>2</v>
      </c>
      <c r="P37" s="154">
        <v>3</v>
      </c>
      <c r="Q37" s="155" t="s">
        <v>34</v>
      </c>
      <c r="R37" s="155" t="s">
        <v>34</v>
      </c>
      <c r="S37" s="156" t="s">
        <v>34</v>
      </c>
      <c r="T37" s="153">
        <v>2</v>
      </c>
      <c r="U37" s="155" t="s">
        <v>34</v>
      </c>
      <c r="V37" s="154">
        <v>3</v>
      </c>
      <c r="W37" s="154">
        <v>3</v>
      </c>
      <c r="X37" s="157">
        <v>3</v>
      </c>
      <c r="Y37" s="153">
        <v>4</v>
      </c>
      <c r="Z37" s="154">
        <v>5</v>
      </c>
      <c r="AA37" s="154">
        <v>5</v>
      </c>
      <c r="AB37" s="155" t="s">
        <v>35</v>
      </c>
      <c r="AC37" s="154">
        <v>5</v>
      </c>
      <c r="AD37" s="154">
        <v>5</v>
      </c>
      <c r="AE37" s="157">
        <v>4</v>
      </c>
      <c r="AF37" s="153"/>
      <c r="AG37" s="157"/>
      <c r="AH37" s="153">
        <v>4</v>
      </c>
      <c r="AI37" s="154">
        <v>3</v>
      </c>
      <c r="AJ37" s="154">
        <v>2</v>
      </c>
      <c r="AK37" s="155" t="s">
        <v>35</v>
      </c>
      <c r="AL37" s="155" t="s">
        <v>203</v>
      </c>
      <c r="AM37" s="155" t="s">
        <v>203</v>
      </c>
      <c r="AN37" s="154">
        <v>3</v>
      </c>
      <c r="AO37" s="156" t="s">
        <v>203</v>
      </c>
      <c r="AP37" s="81"/>
      <c r="AR37" s="321" t="s">
        <v>158</v>
      </c>
      <c r="AS37" s="165" t="e">
        <f t="shared" ref="AS37:BT37" si="92">+AVERAGEIF($K$7:$K$124,$AR37,N$7:N$124)</f>
        <v>#DIV/0!</v>
      </c>
      <c r="AT37" s="165" t="e">
        <f t="shared" si="92"/>
        <v>#DIV/0!</v>
      </c>
      <c r="AU37" s="165" t="e">
        <f t="shared" si="92"/>
        <v>#DIV/0!</v>
      </c>
      <c r="AV37" s="165" t="e">
        <f t="shared" si="92"/>
        <v>#DIV/0!</v>
      </c>
      <c r="AW37" s="165" t="e">
        <f t="shared" si="92"/>
        <v>#DIV/0!</v>
      </c>
      <c r="AX37" s="166" t="e">
        <f t="shared" si="92"/>
        <v>#DIV/0!</v>
      </c>
      <c r="AY37" s="167" t="e">
        <f t="shared" si="92"/>
        <v>#DIV/0!</v>
      </c>
      <c r="AZ37" s="165" t="e">
        <f t="shared" si="92"/>
        <v>#DIV/0!</v>
      </c>
      <c r="BA37" s="165" t="e">
        <f t="shared" si="92"/>
        <v>#DIV/0!</v>
      </c>
      <c r="BB37" s="165" t="e">
        <f t="shared" si="92"/>
        <v>#DIV/0!</v>
      </c>
      <c r="BC37" s="166" t="e">
        <f t="shared" si="92"/>
        <v>#DIV/0!</v>
      </c>
      <c r="BD37" s="167" t="e">
        <f t="shared" si="92"/>
        <v>#DIV/0!</v>
      </c>
      <c r="BE37" s="165" t="e">
        <f t="shared" si="92"/>
        <v>#DIV/0!</v>
      </c>
      <c r="BF37" s="165" t="e">
        <f t="shared" si="92"/>
        <v>#DIV/0!</v>
      </c>
      <c r="BG37" s="165" t="e">
        <f t="shared" si="92"/>
        <v>#DIV/0!</v>
      </c>
      <c r="BH37" s="165" t="e">
        <f t="shared" si="92"/>
        <v>#DIV/0!</v>
      </c>
      <c r="BI37" s="165" t="e">
        <f t="shared" si="92"/>
        <v>#DIV/0!</v>
      </c>
      <c r="BJ37" s="166" t="e">
        <f t="shared" si="92"/>
        <v>#DIV/0!</v>
      </c>
      <c r="BK37" s="167" t="e">
        <f t="shared" si="92"/>
        <v>#DIV/0!</v>
      </c>
      <c r="BL37" s="165" t="e">
        <f t="shared" si="92"/>
        <v>#DIV/0!</v>
      </c>
      <c r="BM37" s="167" t="e">
        <f t="shared" si="92"/>
        <v>#DIV/0!</v>
      </c>
      <c r="BN37" s="165" t="e">
        <f t="shared" si="92"/>
        <v>#DIV/0!</v>
      </c>
      <c r="BO37" s="165" t="e">
        <f t="shared" si="92"/>
        <v>#DIV/0!</v>
      </c>
      <c r="BP37" s="165" t="e">
        <f t="shared" si="92"/>
        <v>#DIV/0!</v>
      </c>
      <c r="BQ37" s="165" t="e">
        <f t="shared" si="92"/>
        <v>#DIV/0!</v>
      </c>
      <c r="BR37" s="165" t="e">
        <f t="shared" si="92"/>
        <v>#DIV/0!</v>
      </c>
      <c r="BS37" s="165" t="e">
        <f t="shared" si="92"/>
        <v>#DIV/0!</v>
      </c>
      <c r="BT37" s="166" t="e">
        <f t="shared" si="92"/>
        <v>#DIV/0!</v>
      </c>
      <c r="BU37" s="167" t="e">
        <f>AVERAGE(AS37:AX37)</f>
        <v>#DIV/0!</v>
      </c>
      <c r="BV37" s="165" t="e">
        <f>AVERAGE(AY37:BC37)</f>
        <v>#DIV/0!</v>
      </c>
      <c r="BW37" s="165" t="e">
        <f>AVERAGE(BD37:BJ37)</f>
        <v>#DIV/0!</v>
      </c>
      <c r="BX37" s="165" t="e">
        <f>AVERAGE(BK37:BL37)</f>
        <v>#DIV/0!</v>
      </c>
      <c r="BY37" s="165" t="e">
        <f>AVERAGE(BM37:BT37)</f>
        <v>#DIV/0!</v>
      </c>
      <c r="BZ37" s="165" t="e">
        <f>AVERAGE(BU37:BY37)</f>
        <v>#DIV/0!</v>
      </c>
      <c r="CA37" s="170">
        <f t="shared" si="41"/>
        <v>0</v>
      </c>
      <c r="CB37" s="81"/>
      <c r="CC37" s="199" t="e">
        <f t="shared" ref="CC37:DD37" si="93">+AVERAGEIFS(N$7:N$124,$K$7:$K$124,$AR37,$M$7:$M$124,"M")</f>
        <v>#DIV/0!</v>
      </c>
      <c r="CD37" s="200" t="e">
        <f t="shared" si="93"/>
        <v>#DIV/0!</v>
      </c>
      <c r="CE37" s="200" t="e">
        <f t="shared" si="93"/>
        <v>#DIV/0!</v>
      </c>
      <c r="CF37" s="200" t="e">
        <f t="shared" si="93"/>
        <v>#DIV/0!</v>
      </c>
      <c r="CG37" s="200" t="e">
        <f t="shared" si="93"/>
        <v>#DIV/0!</v>
      </c>
      <c r="CH37" s="200" t="e">
        <f t="shared" si="93"/>
        <v>#DIV/0!</v>
      </c>
      <c r="CI37" s="201" t="e">
        <f t="shared" si="93"/>
        <v>#DIV/0!</v>
      </c>
      <c r="CJ37" s="200" t="e">
        <f t="shared" si="93"/>
        <v>#DIV/0!</v>
      </c>
      <c r="CK37" s="200" t="e">
        <f t="shared" si="93"/>
        <v>#DIV/0!</v>
      </c>
      <c r="CL37" s="200" t="e">
        <f t="shared" si="93"/>
        <v>#DIV/0!</v>
      </c>
      <c r="CM37" s="202" t="e">
        <f t="shared" si="93"/>
        <v>#DIV/0!</v>
      </c>
      <c r="CN37" s="200" t="e">
        <f t="shared" si="93"/>
        <v>#DIV/0!</v>
      </c>
      <c r="CO37" s="200" t="e">
        <f t="shared" si="93"/>
        <v>#DIV/0!</v>
      </c>
      <c r="CP37" s="200" t="e">
        <f t="shared" si="93"/>
        <v>#DIV/0!</v>
      </c>
      <c r="CQ37" s="200" t="e">
        <f t="shared" si="93"/>
        <v>#DIV/0!</v>
      </c>
      <c r="CR37" s="200" t="e">
        <f t="shared" si="93"/>
        <v>#DIV/0!</v>
      </c>
      <c r="CS37" s="200" t="e">
        <f t="shared" si="93"/>
        <v>#DIV/0!</v>
      </c>
      <c r="CT37" s="200" t="e">
        <f t="shared" si="93"/>
        <v>#DIV/0!</v>
      </c>
      <c r="CU37" s="201" t="e">
        <f t="shared" si="93"/>
        <v>#DIV/0!</v>
      </c>
      <c r="CV37" s="202" t="e">
        <f t="shared" si="93"/>
        <v>#DIV/0!</v>
      </c>
      <c r="CW37" s="200" t="e">
        <f t="shared" si="93"/>
        <v>#DIV/0!</v>
      </c>
      <c r="CX37" s="200" t="e">
        <f t="shared" si="93"/>
        <v>#DIV/0!</v>
      </c>
      <c r="CY37" s="200" t="e">
        <f t="shared" si="93"/>
        <v>#DIV/0!</v>
      </c>
      <c r="CZ37" s="200" t="e">
        <f t="shared" si="93"/>
        <v>#DIV/0!</v>
      </c>
      <c r="DA37" s="200" t="e">
        <f t="shared" si="93"/>
        <v>#DIV/0!</v>
      </c>
      <c r="DB37" s="200" t="e">
        <f t="shared" si="93"/>
        <v>#DIV/0!</v>
      </c>
      <c r="DC37" s="200" t="e">
        <f t="shared" si="93"/>
        <v>#DIV/0!</v>
      </c>
      <c r="DD37" s="203" t="e">
        <f t="shared" si="93"/>
        <v>#DIV/0!</v>
      </c>
      <c r="DE37" s="199" t="e">
        <f t="shared" si="17"/>
        <v>#DIV/0!</v>
      </c>
      <c r="DF37" s="200" t="e">
        <f t="shared" si="18"/>
        <v>#DIV/0!</v>
      </c>
      <c r="DG37" s="200" t="e">
        <f t="shared" si="19"/>
        <v>#DIV/0!</v>
      </c>
      <c r="DH37" s="200" t="e">
        <f t="shared" si="20"/>
        <v>#DIV/0!</v>
      </c>
      <c r="DI37" s="203" t="e">
        <f t="shared" si="21"/>
        <v>#DIV/0!</v>
      </c>
      <c r="DJ37" s="204" t="e">
        <f t="shared" si="22"/>
        <v>#DIV/0!</v>
      </c>
      <c r="DK37" s="205">
        <f t="shared" si="6"/>
        <v>0</v>
      </c>
      <c r="DL37" s="109"/>
      <c r="DM37" s="199" t="e">
        <f t="shared" ref="DM37:EN37" si="94">+AVERAGEIFS(N$7:N$124,$K$7:$K$124,$AR37,$M$7:$M$124,"H")</f>
        <v>#DIV/0!</v>
      </c>
      <c r="DN37" s="200" t="e">
        <f t="shared" si="94"/>
        <v>#DIV/0!</v>
      </c>
      <c r="DO37" s="200" t="e">
        <f t="shared" si="94"/>
        <v>#DIV/0!</v>
      </c>
      <c r="DP37" s="200" t="e">
        <f t="shared" si="94"/>
        <v>#DIV/0!</v>
      </c>
      <c r="DQ37" s="200" t="e">
        <f t="shared" si="94"/>
        <v>#DIV/0!</v>
      </c>
      <c r="DR37" s="200" t="e">
        <f t="shared" si="94"/>
        <v>#DIV/0!</v>
      </c>
      <c r="DS37" s="201" t="e">
        <f t="shared" si="94"/>
        <v>#DIV/0!</v>
      </c>
      <c r="DT37" s="200" t="e">
        <f t="shared" si="94"/>
        <v>#DIV/0!</v>
      </c>
      <c r="DU37" s="200" t="e">
        <f t="shared" si="94"/>
        <v>#DIV/0!</v>
      </c>
      <c r="DV37" s="200" t="e">
        <f t="shared" si="94"/>
        <v>#DIV/0!</v>
      </c>
      <c r="DW37" s="202" t="e">
        <f t="shared" si="94"/>
        <v>#DIV/0!</v>
      </c>
      <c r="DX37" s="200" t="e">
        <f t="shared" si="94"/>
        <v>#DIV/0!</v>
      </c>
      <c r="DY37" s="200" t="e">
        <f t="shared" si="94"/>
        <v>#DIV/0!</v>
      </c>
      <c r="DZ37" s="200" t="e">
        <f t="shared" si="94"/>
        <v>#DIV/0!</v>
      </c>
      <c r="EA37" s="200" t="e">
        <f t="shared" si="94"/>
        <v>#DIV/0!</v>
      </c>
      <c r="EB37" s="200" t="e">
        <f t="shared" si="94"/>
        <v>#DIV/0!</v>
      </c>
      <c r="EC37" s="200" t="e">
        <f t="shared" si="94"/>
        <v>#DIV/0!</v>
      </c>
      <c r="ED37" s="200" t="e">
        <f t="shared" si="94"/>
        <v>#DIV/0!</v>
      </c>
      <c r="EE37" s="201" t="e">
        <f t="shared" si="94"/>
        <v>#DIV/0!</v>
      </c>
      <c r="EF37" s="202" t="e">
        <f t="shared" si="94"/>
        <v>#DIV/0!</v>
      </c>
      <c r="EG37" s="200" t="e">
        <f t="shared" si="94"/>
        <v>#DIV/0!</v>
      </c>
      <c r="EH37" s="200" t="e">
        <f t="shared" si="94"/>
        <v>#DIV/0!</v>
      </c>
      <c r="EI37" s="200" t="e">
        <f t="shared" si="94"/>
        <v>#DIV/0!</v>
      </c>
      <c r="EJ37" s="200" t="e">
        <f t="shared" si="94"/>
        <v>#DIV/0!</v>
      </c>
      <c r="EK37" s="200" t="e">
        <f t="shared" si="94"/>
        <v>#DIV/0!</v>
      </c>
      <c r="EL37" s="200" t="e">
        <f t="shared" si="94"/>
        <v>#DIV/0!</v>
      </c>
      <c r="EM37" s="200" t="e">
        <f t="shared" si="94"/>
        <v>#DIV/0!</v>
      </c>
      <c r="EN37" s="203" t="e">
        <f t="shared" si="94"/>
        <v>#DIV/0!</v>
      </c>
      <c r="EO37" s="199" t="e">
        <f t="shared" si="23"/>
        <v>#DIV/0!</v>
      </c>
      <c r="EP37" s="200" t="e">
        <f t="shared" si="24"/>
        <v>#DIV/0!</v>
      </c>
      <c r="EQ37" s="200" t="e">
        <f t="shared" si="25"/>
        <v>#DIV/0!</v>
      </c>
      <c r="ER37" s="200" t="e">
        <f t="shared" si="26"/>
        <v>#DIV/0!</v>
      </c>
      <c r="ES37" s="203" t="e">
        <f t="shared" si="27"/>
        <v>#DIV/0!</v>
      </c>
      <c r="ET37" s="204" t="e">
        <f t="shared" si="28"/>
        <v>#DIV/0!</v>
      </c>
      <c r="EU37" s="205">
        <f t="shared" si="10"/>
        <v>0</v>
      </c>
      <c r="EV37" s="80"/>
      <c r="EW37" s="215" t="e">
        <f t="shared" si="29"/>
        <v>#DIV/0!</v>
      </c>
      <c r="EX37" s="216" t="e">
        <f t="shared" si="30"/>
        <v>#DIV/0!</v>
      </c>
      <c r="EY37" s="217" t="e">
        <f t="shared" si="31"/>
        <v>#DIV/0!</v>
      </c>
      <c r="EZ37" s="217" t="e">
        <f t="shared" si="32"/>
        <v>#DIV/0!</v>
      </c>
      <c r="FA37" s="218" t="e">
        <f t="shared" si="33"/>
        <v>#DIV/0!</v>
      </c>
      <c r="FB37" s="217" t="e">
        <f t="shared" si="34"/>
        <v>#DIV/0!</v>
      </c>
      <c r="FC37" s="218" t="e">
        <f t="shared" si="35"/>
        <v>#DIV/0!</v>
      </c>
      <c r="FD37" s="219" t="e">
        <f t="shared" si="36"/>
        <v>#DIV/0!</v>
      </c>
      <c r="FE37" s="217" t="e">
        <f t="shared" si="37"/>
        <v>#DIV/0!</v>
      </c>
      <c r="FF37" s="219" t="e">
        <f t="shared" si="38"/>
        <v>#DIV/0!</v>
      </c>
      <c r="FG37" s="217" t="e">
        <f t="shared" si="39"/>
        <v>#DIV/0!</v>
      </c>
      <c r="FH37" s="220" t="e">
        <f t="shared" si="40"/>
        <v>#DIV/0!</v>
      </c>
      <c r="FI37" s="27"/>
    </row>
    <row r="38" spans="2:165" s="1" customFormat="1" ht="30" customHeight="1" x14ac:dyDescent="0.3">
      <c r="B38" s="149">
        <v>38</v>
      </c>
      <c r="C38" s="365">
        <v>44105</v>
      </c>
      <c r="D38" s="367" t="s">
        <v>267</v>
      </c>
      <c r="E38" s="365"/>
      <c r="F38" s="150" t="s">
        <v>142</v>
      </c>
      <c r="G38" s="150" t="s">
        <v>35</v>
      </c>
      <c r="H38" s="160" t="s">
        <v>16</v>
      </c>
      <c r="I38" s="137" t="s">
        <v>109</v>
      </c>
      <c r="J38" s="121" t="s">
        <v>152</v>
      </c>
      <c r="K38" s="151"/>
      <c r="L38" s="152"/>
      <c r="M38" s="151"/>
      <c r="N38" s="153">
        <v>3</v>
      </c>
      <c r="O38" s="154">
        <v>3</v>
      </c>
      <c r="P38" s="154">
        <v>4</v>
      </c>
      <c r="Q38" s="155" t="s">
        <v>35</v>
      </c>
      <c r="R38" s="155" t="s">
        <v>34</v>
      </c>
      <c r="S38" s="156" t="s">
        <v>34</v>
      </c>
      <c r="T38" s="153">
        <v>4</v>
      </c>
      <c r="U38" s="155" t="s">
        <v>34</v>
      </c>
      <c r="V38" s="154">
        <v>4</v>
      </c>
      <c r="W38" s="154">
        <v>4</v>
      </c>
      <c r="X38" s="157">
        <v>5</v>
      </c>
      <c r="Y38" s="153">
        <v>3</v>
      </c>
      <c r="Z38" s="154">
        <v>5</v>
      </c>
      <c r="AA38" s="154">
        <v>5</v>
      </c>
      <c r="AB38" s="155" t="s">
        <v>35</v>
      </c>
      <c r="AC38" s="154">
        <v>4</v>
      </c>
      <c r="AD38" s="154">
        <v>4</v>
      </c>
      <c r="AE38" s="157">
        <v>4</v>
      </c>
      <c r="AF38" s="153">
        <v>4</v>
      </c>
      <c r="AG38" s="157">
        <v>4</v>
      </c>
      <c r="AH38" s="153">
        <v>4</v>
      </c>
      <c r="AI38" s="154">
        <v>5</v>
      </c>
      <c r="AJ38" s="154">
        <v>3</v>
      </c>
      <c r="AK38" s="155" t="s">
        <v>203</v>
      </c>
      <c r="AL38" s="155" t="s">
        <v>203</v>
      </c>
      <c r="AM38" s="155" t="s">
        <v>35</v>
      </c>
      <c r="AN38" s="154">
        <v>4</v>
      </c>
      <c r="AO38" s="156" t="s">
        <v>203</v>
      </c>
      <c r="AP38" s="81"/>
      <c r="AQ38" s="106"/>
      <c r="AR38" s="321" t="s">
        <v>159</v>
      </c>
      <c r="AS38" s="165"/>
      <c r="AT38" s="165"/>
      <c r="AU38" s="165"/>
      <c r="AV38" s="165"/>
      <c r="AW38" s="165"/>
      <c r="AX38" s="166"/>
      <c r="AY38" s="167"/>
      <c r="AZ38" s="165"/>
      <c r="BA38" s="165"/>
      <c r="BB38" s="165"/>
      <c r="BC38" s="166"/>
      <c r="BD38" s="167"/>
      <c r="BE38" s="165"/>
      <c r="BF38" s="165"/>
      <c r="BG38" s="165"/>
      <c r="BH38" s="165"/>
      <c r="BI38" s="165"/>
      <c r="BJ38" s="166"/>
      <c r="BK38" s="167"/>
      <c r="BL38" s="165"/>
      <c r="BM38" s="167"/>
      <c r="BN38" s="165"/>
      <c r="BO38" s="165"/>
      <c r="BP38" s="165"/>
      <c r="BQ38" s="165"/>
      <c r="BR38" s="165"/>
      <c r="BS38" s="165"/>
      <c r="BT38" s="166"/>
      <c r="BU38" s="167"/>
      <c r="BV38" s="165"/>
      <c r="BW38" s="165"/>
      <c r="BX38" s="165"/>
      <c r="BY38" s="165"/>
      <c r="BZ38" s="165"/>
      <c r="CA38" s="170">
        <f t="shared" si="41"/>
        <v>0</v>
      </c>
      <c r="CB38" s="81"/>
      <c r="CC38" s="199"/>
      <c r="CD38" s="200"/>
      <c r="CE38" s="200"/>
      <c r="CF38" s="200"/>
      <c r="CG38" s="200"/>
      <c r="CH38" s="200"/>
      <c r="CI38" s="201"/>
      <c r="CJ38" s="200"/>
      <c r="CK38" s="200"/>
      <c r="CL38" s="200"/>
      <c r="CM38" s="202"/>
      <c r="CN38" s="200"/>
      <c r="CO38" s="200"/>
      <c r="CP38" s="200"/>
      <c r="CQ38" s="200"/>
      <c r="CR38" s="200"/>
      <c r="CS38" s="200"/>
      <c r="CT38" s="200"/>
      <c r="CU38" s="201"/>
      <c r="CV38" s="202"/>
      <c r="CW38" s="200"/>
      <c r="CX38" s="200"/>
      <c r="CY38" s="200"/>
      <c r="CZ38" s="200"/>
      <c r="DA38" s="200"/>
      <c r="DB38" s="200"/>
      <c r="DC38" s="200"/>
      <c r="DD38" s="200"/>
      <c r="DE38" s="199"/>
      <c r="DF38" s="200"/>
      <c r="DG38" s="200"/>
      <c r="DH38" s="200"/>
      <c r="DI38" s="203"/>
      <c r="DJ38" s="204"/>
      <c r="DK38" s="205">
        <f t="shared" si="6"/>
        <v>0</v>
      </c>
      <c r="DL38" s="109"/>
      <c r="DM38" s="199"/>
      <c r="DN38" s="200"/>
      <c r="DO38" s="200"/>
      <c r="DP38" s="200"/>
      <c r="DQ38" s="200"/>
      <c r="DR38" s="200"/>
      <c r="DS38" s="201"/>
      <c r="DT38" s="200"/>
      <c r="DU38" s="200"/>
      <c r="DV38" s="200"/>
      <c r="DW38" s="202"/>
      <c r="DX38" s="200"/>
      <c r="DY38" s="200"/>
      <c r="DZ38" s="200"/>
      <c r="EA38" s="200"/>
      <c r="EB38" s="200"/>
      <c r="EC38" s="200"/>
      <c r="ED38" s="200"/>
      <c r="EE38" s="201"/>
      <c r="EF38" s="202"/>
      <c r="EG38" s="200"/>
      <c r="EH38" s="200"/>
      <c r="EI38" s="200"/>
      <c r="EJ38" s="200"/>
      <c r="EK38" s="200"/>
      <c r="EL38" s="200"/>
      <c r="EM38" s="200"/>
      <c r="EN38" s="200"/>
      <c r="EO38" s="199"/>
      <c r="EP38" s="200"/>
      <c r="EQ38" s="200"/>
      <c r="ER38" s="200"/>
      <c r="ES38" s="203"/>
      <c r="ET38" s="204"/>
      <c r="EU38" s="205">
        <f t="shared" si="10"/>
        <v>0</v>
      </c>
      <c r="EV38" s="80"/>
      <c r="EW38" s="215"/>
      <c r="EX38" s="216"/>
      <c r="EY38" s="217"/>
      <c r="EZ38" s="217"/>
      <c r="FA38" s="218"/>
      <c r="FB38" s="217"/>
      <c r="FC38" s="218"/>
      <c r="FD38" s="219"/>
      <c r="FE38" s="217"/>
      <c r="FF38" s="219"/>
      <c r="FG38" s="217"/>
      <c r="FH38" s="220"/>
      <c r="FI38" s="27"/>
    </row>
    <row r="39" spans="2:165" s="1" customFormat="1" ht="30" customHeight="1" x14ac:dyDescent="0.3">
      <c r="B39" s="149">
        <v>40</v>
      </c>
      <c r="C39" s="365">
        <v>44105</v>
      </c>
      <c r="D39" s="367" t="s">
        <v>267</v>
      </c>
      <c r="E39" s="365"/>
      <c r="F39" s="150" t="s">
        <v>142</v>
      </c>
      <c r="G39" s="150" t="s">
        <v>35</v>
      </c>
      <c r="H39" s="160" t="s">
        <v>16</v>
      </c>
      <c r="I39" s="137" t="s">
        <v>109</v>
      </c>
      <c r="J39" s="121" t="s">
        <v>152</v>
      </c>
      <c r="K39" s="151"/>
      <c r="L39" s="152"/>
      <c r="M39" s="151"/>
      <c r="N39" s="153">
        <v>4</v>
      </c>
      <c r="O39" s="154">
        <v>4</v>
      </c>
      <c r="P39" s="154">
        <v>3</v>
      </c>
      <c r="Q39" s="155" t="s">
        <v>35</v>
      </c>
      <c r="R39" s="155" t="s">
        <v>35</v>
      </c>
      <c r="S39" s="156" t="s">
        <v>35</v>
      </c>
      <c r="T39" s="153">
        <v>5</v>
      </c>
      <c r="U39" s="155" t="s">
        <v>34</v>
      </c>
      <c r="V39" s="154">
        <v>5</v>
      </c>
      <c r="W39" s="154">
        <v>4</v>
      </c>
      <c r="X39" s="157">
        <v>4</v>
      </c>
      <c r="Y39" s="153">
        <v>5</v>
      </c>
      <c r="Z39" s="154">
        <v>5</v>
      </c>
      <c r="AA39" s="154">
        <v>5</v>
      </c>
      <c r="AB39" s="155" t="s">
        <v>203</v>
      </c>
      <c r="AC39" s="154">
        <v>5</v>
      </c>
      <c r="AD39" s="154">
        <v>4</v>
      </c>
      <c r="AE39" s="157">
        <v>4</v>
      </c>
      <c r="AF39" s="153">
        <v>3</v>
      </c>
      <c r="AG39" s="157">
        <v>5</v>
      </c>
      <c r="AH39" s="153">
        <v>4</v>
      </c>
      <c r="AI39" s="154">
        <v>4</v>
      </c>
      <c r="AJ39" s="154">
        <v>4</v>
      </c>
      <c r="AK39" s="155" t="s">
        <v>35</v>
      </c>
      <c r="AL39" s="155" t="s">
        <v>203</v>
      </c>
      <c r="AM39" s="155" t="s">
        <v>35</v>
      </c>
      <c r="AN39" s="154">
        <v>5</v>
      </c>
      <c r="AO39" s="156" t="s">
        <v>35</v>
      </c>
      <c r="AP39" s="81"/>
      <c r="AQ39" s="106"/>
      <c r="AR39" s="321" t="s">
        <v>40</v>
      </c>
      <c r="AS39" s="165" t="e">
        <f t="shared" ref="AS39:BB40" si="95">+AVERAGEIF($K$7:$K$124,$AR39,N$7:N$124)</f>
        <v>#DIV/0!</v>
      </c>
      <c r="AT39" s="165" t="e">
        <f t="shared" si="95"/>
        <v>#DIV/0!</v>
      </c>
      <c r="AU39" s="165" t="e">
        <f t="shared" si="95"/>
        <v>#DIV/0!</v>
      </c>
      <c r="AV39" s="165" t="e">
        <f t="shared" si="95"/>
        <v>#DIV/0!</v>
      </c>
      <c r="AW39" s="165" t="e">
        <f t="shared" si="95"/>
        <v>#DIV/0!</v>
      </c>
      <c r="AX39" s="166" t="e">
        <f t="shared" si="95"/>
        <v>#DIV/0!</v>
      </c>
      <c r="AY39" s="167" t="e">
        <f t="shared" si="95"/>
        <v>#DIV/0!</v>
      </c>
      <c r="AZ39" s="165" t="e">
        <f t="shared" si="95"/>
        <v>#DIV/0!</v>
      </c>
      <c r="BA39" s="165" t="e">
        <f t="shared" si="95"/>
        <v>#DIV/0!</v>
      </c>
      <c r="BB39" s="165" t="e">
        <f t="shared" si="95"/>
        <v>#DIV/0!</v>
      </c>
      <c r="BC39" s="166" t="e">
        <f t="shared" ref="BC39:BL40" si="96">+AVERAGEIF($K$7:$K$124,$AR39,X$7:X$124)</f>
        <v>#DIV/0!</v>
      </c>
      <c r="BD39" s="167" t="e">
        <f t="shared" si="96"/>
        <v>#DIV/0!</v>
      </c>
      <c r="BE39" s="165" t="e">
        <f t="shared" si="96"/>
        <v>#DIV/0!</v>
      </c>
      <c r="BF39" s="165" t="e">
        <f t="shared" si="96"/>
        <v>#DIV/0!</v>
      </c>
      <c r="BG39" s="165" t="e">
        <f t="shared" si="96"/>
        <v>#DIV/0!</v>
      </c>
      <c r="BH39" s="165" t="e">
        <f t="shared" si="96"/>
        <v>#DIV/0!</v>
      </c>
      <c r="BI39" s="165" t="e">
        <f t="shared" si="96"/>
        <v>#DIV/0!</v>
      </c>
      <c r="BJ39" s="166" t="e">
        <f t="shared" si="96"/>
        <v>#DIV/0!</v>
      </c>
      <c r="BK39" s="167" t="e">
        <f t="shared" si="96"/>
        <v>#DIV/0!</v>
      </c>
      <c r="BL39" s="165" t="e">
        <f t="shared" si="96"/>
        <v>#DIV/0!</v>
      </c>
      <c r="BM39" s="167" t="e">
        <f t="shared" ref="BM39:BT40" si="97">+AVERAGEIF($K$7:$K$124,$AR39,AH$7:AH$124)</f>
        <v>#DIV/0!</v>
      </c>
      <c r="BN39" s="165" t="e">
        <f t="shared" si="97"/>
        <v>#DIV/0!</v>
      </c>
      <c r="BO39" s="165" t="e">
        <f t="shared" si="97"/>
        <v>#DIV/0!</v>
      </c>
      <c r="BP39" s="165" t="e">
        <f t="shared" si="97"/>
        <v>#DIV/0!</v>
      </c>
      <c r="BQ39" s="165" t="e">
        <f t="shared" si="97"/>
        <v>#DIV/0!</v>
      </c>
      <c r="BR39" s="165" t="e">
        <f t="shared" si="97"/>
        <v>#DIV/0!</v>
      </c>
      <c r="BS39" s="165" t="e">
        <f t="shared" si="97"/>
        <v>#DIV/0!</v>
      </c>
      <c r="BT39" s="166" t="e">
        <f t="shared" si="97"/>
        <v>#DIV/0!</v>
      </c>
      <c r="BU39" s="167" t="e">
        <f>AVERAGE(AS39:AX39)</f>
        <v>#DIV/0!</v>
      </c>
      <c r="BV39" s="165" t="e">
        <f>AVERAGE(AY39:BC39)</f>
        <v>#DIV/0!</v>
      </c>
      <c r="BW39" s="165" t="e">
        <f>AVERAGE(BD39:BJ39)</f>
        <v>#DIV/0!</v>
      </c>
      <c r="BX39" s="165" t="e">
        <f>AVERAGE(BK39:BL39)</f>
        <v>#DIV/0!</v>
      </c>
      <c r="BY39" s="165" t="e">
        <f>AVERAGE(BM39:BT39)</f>
        <v>#DIV/0!</v>
      </c>
      <c r="BZ39" s="165" t="e">
        <f>AVERAGE(BU39:BY39)</f>
        <v>#DIV/0!</v>
      </c>
      <c r="CA39" s="170">
        <f t="shared" si="41"/>
        <v>0</v>
      </c>
      <c r="CB39" s="81"/>
      <c r="CC39" s="199" t="e">
        <f t="shared" ref="CC39:DD39" si="98">+AVERAGEIFS(N$7:N$124,$K$7:$K$124,$AR39,$M$7:$M$124,"M")</f>
        <v>#DIV/0!</v>
      </c>
      <c r="CD39" s="200" t="e">
        <f t="shared" si="98"/>
        <v>#DIV/0!</v>
      </c>
      <c r="CE39" s="200" t="e">
        <f t="shared" si="98"/>
        <v>#DIV/0!</v>
      </c>
      <c r="CF39" s="200" t="e">
        <f t="shared" si="98"/>
        <v>#DIV/0!</v>
      </c>
      <c r="CG39" s="200" t="e">
        <f t="shared" si="98"/>
        <v>#DIV/0!</v>
      </c>
      <c r="CH39" s="200" t="e">
        <f t="shared" si="98"/>
        <v>#DIV/0!</v>
      </c>
      <c r="CI39" s="201" t="e">
        <f t="shared" si="98"/>
        <v>#DIV/0!</v>
      </c>
      <c r="CJ39" s="200" t="e">
        <f t="shared" si="98"/>
        <v>#DIV/0!</v>
      </c>
      <c r="CK39" s="200" t="e">
        <f t="shared" si="98"/>
        <v>#DIV/0!</v>
      </c>
      <c r="CL39" s="200" t="e">
        <f t="shared" si="98"/>
        <v>#DIV/0!</v>
      </c>
      <c r="CM39" s="202" t="e">
        <f t="shared" si="98"/>
        <v>#DIV/0!</v>
      </c>
      <c r="CN39" s="200" t="e">
        <f t="shared" si="98"/>
        <v>#DIV/0!</v>
      </c>
      <c r="CO39" s="200" t="e">
        <f t="shared" si="98"/>
        <v>#DIV/0!</v>
      </c>
      <c r="CP39" s="200" t="e">
        <f t="shared" si="98"/>
        <v>#DIV/0!</v>
      </c>
      <c r="CQ39" s="200" t="e">
        <f t="shared" si="98"/>
        <v>#DIV/0!</v>
      </c>
      <c r="CR39" s="200" t="e">
        <f t="shared" si="98"/>
        <v>#DIV/0!</v>
      </c>
      <c r="CS39" s="200" t="e">
        <f t="shared" si="98"/>
        <v>#DIV/0!</v>
      </c>
      <c r="CT39" s="200" t="e">
        <f t="shared" si="98"/>
        <v>#DIV/0!</v>
      </c>
      <c r="CU39" s="201" t="e">
        <f t="shared" si="98"/>
        <v>#DIV/0!</v>
      </c>
      <c r="CV39" s="202" t="e">
        <f t="shared" si="98"/>
        <v>#DIV/0!</v>
      </c>
      <c r="CW39" s="200" t="e">
        <f t="shared" si="98"/>
        <v>#DIV/0!</v>
      </c>
      <c r="CX39" s="200" t="e">
        <f t="shared" si="98"/>
        <v>#DIV/0!</v>
      </c>
      <c r="CY39" s="200" t="e">
        <f t="shared" si="98"/>
        <v>#DIV/0!</v>
      </c>
      <c r="CZ39" s="200" t="e">
        <f t="shared" si="98"/>
        <v>#DIV/0!</v>
      </c>
      <c r="DA39" s="200" t="e">
        <f t="shared" si="98"/>
        <v>#DIV/0!</v>
      </c>
      <c r="DB39" s="200" t="e">
        <f t="shared" si="98"/>
        <v>#DIV/0!</v>
      </c>
      <c r="DC39" s="200" t="e">
        <f t="shared" si="98"/>
        <v>#DIV/0!</v>
      </c>
      <c r="DD39" s="200" t="e">
        <f t="shared" si="98"/>
        <v>#DIV/0!</v>
      </c>
      <c r="DE39" s="199" t="e">
        <f t="shared" si="17"/>
        <v>#DIV/0!</v>
      </c>
      <c r="DF39" s="200" t="e">
        <f t="shared" si="18"/>
        <v>#DIV/0!</v>
      </c>
      <c r="DG39" s="200" t="e">
        <f t="shared" si="19"/>
        <v>#DIV/0!</v>
      </c>
      <c r="DH39" s="200" t="e">
        <f t="shared" si="20"/>
        <v>#DIV/0!</v>
      </c>
      <c r="DI39" s="203" t="e">
        <f t="shared" si="21"/>
        <v>#DIV/0!</v>
      </c>
      <c r="DJ39" s="204" t="e">
        <f t="shared" si="22"/>
        <v>#DIV/0!</v>
      </c>
      <c r="DK39" s="205">
        <f t="shared" si="6"/>
        <v>0</v>
      </c>
      <c r="DL39" s="108"/>
      <c r="DM39" s="199" t="e">
        <f t="shared" ref="DM39:DV40" si="99">+AVERAGEIFS(N$7:N$124,$K$7:$K$124,$AR39,$M$7:$M$124,"H")</f>
        <v>#DIV/0!</v>
      </c>
      <c r="DN39" s="200" t="e">
        <f t="shared" si="99"/>
        <v>#DIV/0!</v>
      </c>
      <c r="DO39" s="200" t="e">
        <f t="shared" si="99"/>
        <v>#DIV/0!</v>
      </c>
      <c r="DP39" s="200" t="e">
        <f t="shared" si="99"/>
        <v>#DIV/0!</v>
      </c>
      <c r="DQ39" s="200" t="e">
        <f t="shared" si="99"/>
        <v>#DIV/0!</v>
      </c>
      <c r="DR39" s="200" t="e">
        <f t="shared" si="99"/>
        <v>#DIV/0!</v>
      </c>
      <c r="DS39" s="201" t="e">
        <f t="shared" si="99"/>
        <v>#DIV/0!</v>
      </c>
      <c r="DT39" s="200" t="e">
        <f t="shared" si="99"/>
        <v>#DIV/0!</v>
      </c>
      <c r="DU39" s="200" t="e">
        <f t="shared" si="99"/>
        <v>#DIV/0!</v>
      </c>
      <c r="DV39" s="200" t="e">
        <f t="shared" si="99"/>
        <v>#DIV/0!</v>
      </c>
      <c r="DW39" s="202" t="e">
        <f t="shared" ref="DW39:EF40" si="100">+AVERAGEIFS(X$7:X$124,$K$7:$K$124,$AR39,$M$7:$M$124,"H")</f>
        <v>#DIV/0!</v>
      </c>
      <c r="DX39" s="200" t="e">
        <f t="shared" si="100"/>
        <v>#DIV/0!</v>
      </c>
      <c r="DY39" s="200" t="e">
        <f t="shared" si="100"/>
        <v>#DIV/0!</v>
      </c>
      <c r="DZ39" s="200" t="e">
        <f t="shared" si="100"/>
        <v>#DIV/0!</v>
      </c>
      <c r="EA39" s="200" t="e">
        <f t="shared" si="100"/>
        <v>#DIV/0!</v>
      </c>
      <c r="EB39" s="200" t="e">
        <f t="shared" si="100"/>
        <v>#DIV/0!</v>
      </c>
      <c r="EC39" s="200" t="e">
        <f t="shared" si="100"/>
        <v>#DIV/0!</v>
      </c>
      <c r="ED39" s="200" t="e">
        <f t="shared" si="100"/>
        <v>#DIV/0!</v>
      </c>
      <c r="EE39" s="201" t="e">
        <f t="shared" si="100"/>
        <v>#DIV/0!</v>
      </c>
      <c r="EF39" s="202" t="e">
        <f t="shared" si="100"/>
        <v>#DIV/0!</v>
      </c>
      <c r="EG39" s="200" t="e">
        <f t="shared" ref="EG39:EN40" si="101">+AVERAGEIFS(AH$7:AH$124,$K$7:$K$124,$AR39,$M$7:$M$124,"H")</f>
        <v>#DIV/0!</v>
      </c>
      <c r="EH39" s="200" t="e">
        <f t="shared" si="101"/>
        <v>#DIV/0!</v>
      </c>
      <c r="EI39" s="200" t="e">
        <f t="shared" si="101"/>
        <v>#DIV/0!</v>
      </c>
      <c r="EJ39" s="200" t="e">
        <f t="shared" si="101"/>
        <v>#DIV/0!</v>
      </c>
      <c r="EK39" s="200" t="e">
        <f t="shared" si="101"/>
        <v>#DIV/0!</v>
      </c>
      <c r="EL39" s="200" t="e">
        <f t="shared" si="101"/>
        <v>#DIV/0!</v>
      </c>
      <c r="EM39" s="200" t="e">
        <f t="shared" si="101"/>
        <v>#DIV/0!</v>
      </c>
      <c r="EN39" s="200" t="e">
        <f t="shared" si="101"/>
        <v>#DIV/0!</v>
      </c>
      <c r="EO39" s="199" t="e">
        <f t="shared" si="23"/>
        <v>#DIV/0!</v>
      </c>
      <c r="EP39" s="200" t="e">
        <f t="shared" si="24"/>
        <v>#DIV/0!</v>
      </c>
      <c r="EQ39" s="200" t="e">
        <f t="shared" si="25"/>
        <v>#DIV/0!</v>
      </c>
      <c r="ER39" s="200" t="e">
        <f t="shared" si="26"/>
        <v>#DIV/0!</v>
      </c>
      <c r="ES39" s="203" t="e">
        <f t="shared" si="27"/>
        <v>#DIV/0!</v>
      </c>
      <c r="ET39" s="204" t="e">
        <f t="shared" si="28"/>
        <v>#DIV/0!</v>
      </c>
      <c r="EU39" s="205">
        <f t="shared" si="10"/>
        <v>0</v>
      </c>
      <c r="EV39" s="80"/>
      <c r="EW39" s="215" t="e">
        <f t="shared" si="29"/>
        <v>#DIV/0!</v>
      </c>
      <c r="EX39" s="216" t="e">
        <f t="shared" si="30"/>
        <v>#DIV/0!</v>
      </c>
      <c r="EY39" s="217" t="e">
        <f t="shared" si="31"/>
        <v>#DIV/0!</v>
      </c>
      <c r="EZ39" s="217" t="e">
        <f t="shared" si="32"/>
        <v>#DIV/0!</v>
      </c>
      <c r="FA39" s="218" t="e">
        <f t="shared" si="33"/>
        <v>#DIV/0!</v>
      </c>
      <c r="FB39" s="217" t="e">
        <f t="shared" si="34"/>
        <v>#DIV/0!</v>
      </c>
      <c r="FC39" s="218" t="e">
        <f t="shared" si="35"/>
        <v>#DIV/0!</v>
      </c>
      <c r="FD39" s="219" t="e">
        <f t="shared" si="36"/>
        <v>#DIV/0!</v>
      </c>
      <c r="FE39" s="217" t="e">
        <f t="shared" si="37"/>
        <v>#DIV/0!</v>
      </c>
      <c r="FF39" s="219" t="e">
        <f t="shared" si="38"/>
        <v>#DIV/0!</v>
      </c>
      <c r="FG39" s="217" t="e">
        <f t="shared" si="39"/>
        <v>#DIV/0!</v>
      </c>
      <c r="FH39" s="220" t="e">
        <f t="shared" si="40"/>
        <v>#DIV/0!</v>
      </c>
      <c r="FI39" s="27"/>
    </row>
    <row r="40" spans="2:165" s="1" customFormat="1" ht="30" customHeight="1" x14ac:dyDescent="0.3">
      <c r="B40" s="149">
        <v>41</v>
      </c>
      <c r="C40" s="365">
        <v>44105</v>
      </c>
      <c r="D40" s="367" t="s">
        <v>267</v>
      </c>
      <c r="E40" s="365"/>
      <c r="F40" s="150" t="s">
        <v>142</v>
      </c>
      <c r="G40" s="150" t="s">
        <v>34</v>
      </c>
      <c r="H40" s="160" t="s">
        <v>16</v>
      </c>
      <c r="I40" s="137" t="s">
        <v>109</v>
      </c>
      <c r="J40" s="121" t="s">
        <v>151</v>
      </c>
      <c r="K40" s="151"/>
      <c r="L40" s="152"/>
      <c r="M40" s="151"/>
      <c r="N40" s="153">
        <v>3</v>
      </c>
      <c r="O40" s="154">
        <v>2</v>
      </c>
      <c r="P40" s="154">
        <v>2</v>
      </c>
      <c r="Q40" s="155" t="s">
        <v>34</v>
      </c>
      <c r="R40" s="155" t="s">
        <v>34</v>
      </c>
      <c r="S40" s="156" t="s">
        <v>34</v>
      </c>
      <c r="T40" s="153">
        <v>3</v>
      </c>
      <c r="U40" s="155" t="s">
        <v>35</v>
      </c>
      <c r="V40" s="154">
        <v>3</v>
      </c>
      <c r="W40" s="154">
        <v>3</v>
      </c>
      <c r="X40" s="157">
        <v>3</v>
      </c>
      <c r="Y40" s="153">
        <v>3</v>
      </c>
      <c r="Z40" s="154">
        <v>3</v>
      </c>
      <c r="AA40" s="154">
        <v>3</v>
      </c>
      <c r="AB40" s="155" t="s">
        <v>203</v>
      </c>
      <c r="AC40" s="154">
        <v>3</v>
      </c>
      <c r="AD40" s="154">
        <v>3</v>
      </c>
      <c r="AE40" s="157">
        <v>3</v>
      </c>
      <c r="AF40" s="153">
        <v>3</v>
      </c>
      <c r="AG40" s="157">
        <v>4</v>
      </c>
      <c r="AH40" s="153">
        <v>2</v>
      </c>
      <c r="AI40" s="154">
        <v>3</v>
      </c>
      <c r="AJ40" s="154">
        <v>2</v>
      </c>
      <c r="AK40" s="155" t="s">
        <v>35</v>
      </c>
      <c r="AL40" s="155" t="s">
        <v>34</v>
      </c>
      <c r="AM40" s="155" t="s">
        <v>34</v>
      </c>
      <c r="AN40" s="154">
        <v>3</v>
      </c>
      <c r="AO40" s="156" t="s">
        <v>203</v>
      </c>
      <c r="AP40" s="81"/>
      <c r="AQ40" s="106"/>
      <c r="AR40" s="321" t="s">
        <v>44</v>
      </c>
      <c r="AS40" s="165" t="e">
        <f t="shared" si="95"/>
        <v>#DIV/0!</v>
      </c>
      <c r="AT40" s="165" t="e">
        <f t="shared" si="95"/>
        <v>#DIV/0!</v>
      </c>
      <c r="AU40" s="165" t="e">
        <f t="shared" si="95"/>
        <v>#DIV/0!</v>
      </c>
      <c r="AV40" s="165" t="e">
        <f t="shared" si="95"/>
        <v>#DIV/0!</v>
      </c>
      <c r="AW40" s="165" t="e">
        <f t="shared" si="95"/>
        <v>#DIV/0!</v>
      </c>
      <c r="AX40" s="165" t="e">
        <f t="shared" si="95"/>
        <v>#DIV/0!</v>
      </c>
      <c r="AY40" s="167" t="e">
        <f t="shared" si="95"/>
        <v>#DIV/0!</v>
      </c>
      <c r="AZ40" s="165" t="e">
        <f t="shared" si="95"/>
        <v>#DIV/0!</v>
      </c>
      <c r="BA40" s="165" t="e">
        <f t="shared" si="95"/>
        <v>#DIV/0!</v>
      </c>
      <c r="BB40" s="165" t="e">
        <f t="shared" si="95"/>
        <v>#DIV/0!</v>
      </c>
      <c r="BC40" s="166" t="e">
        <f t="shared" si="96"/>
        <v>#DIV/0!</v>
      </c>
      <c r="BD40" s="165" t="e">
        <f t="shared" si="96"/>
        <v>#DIV/0!</v>
      </c>
      <c r="BE40" s="165" t="e">
        <f t="shared" si="96"/>
        <v>#DIV/0!</v>
      </c>
      <c r="BF40" s="165" t="e">
        <f t="shared" si="96"/>
        <v>#DIV/0!</v>
      </c>
      <c r="BG40" s="165" t="e">
        <f t="shared" si="96"/>
        <v>#DIV/0!</v>
      </c>
      <c r="BH40" s="165" t="e">
        <f t="shared" si="96"/>
        <v>#DIV/0!</v>
      </c>
      <c r="BI40" s="165" t="e">
        <f t="shared" si="96"/>
        <v>#DIV/0!</v>
      </c>
      <c r="BJ40" s="165" t="e">
        <f t="shared" si="96"/>
        <v>#DIV/0!</v>
      </c>
      <c r="BK40" s="167" t="e">
        <f t="shared" si="96"/>
        <v>#DIV/0!</v>
      </c>
      <c r="BL40" s="166" t="e">
        <f t="shared" si="96"/>
        <v>#DIV/0!</v>
      </c>
      <c r="BM40" s="165" t="e">
        <f t="shared" si="97"/>
        <v>#DIV/0!</v>
      </c>
      <c r="BN40" s="165" t="e">
        <f t="shared" si="97"/>
        <v>#DIV/0!</v>
      </c>
      <c r="BO40" s="165" t="e">
        <f t="shared" si="97"/>
        <v>#DIV/0!</v>
      </c>
      <c r="BP40" s="165" t="e">
        <f t="shared" si="97"/>
        <v>#DIV/0!</v>
      </c>
      <c r="BQ40" s="165" t="e">
        <f t="shared" si="97"/>
        <v>#DIV/0!</v>
      </c>
      <c r="BR40" s="165" t="e">
        <f t="shared" si="97"/>
        <v>#DIV/0!</v>
      </c>
      <c r="BS40" s="165" t="e">
        <f t="shared" si="97"/>
        <v>#DIV/0!</v>
      </c>
      <c r="BT40" s="166" t="e">
        <f t="shared" si="97"/>
        <v>#DIV/0!</v>
      </c>
      <c r="BU40" s="167" t="e">
        <f>AVERAGE(AS40:AX40)</f>
        <v>#DIV/0!</v>
      </c>
      <c r="BV40" s="165" t="e">
        <f>AVERAGE(AY40:BC40)</f>
        <v>#DIV/0!</v>
      </c>
      <c r="BW40" s="165" t="e">
        <f>AVERAGE(BD40:BJ40)</f>
        <v>#DIV/0!</v>
      </c>
      <c r="BX40" s="165" t="e">
        <f>AVERAGE(BK40:BL40)</f>
        <v>#DIV/0!</v>
      </c>
      <c r="BY40" s="165" t="e">
        <f>AVERAGE(BM40:BT40)</f>
        <v>#DIV/0!</v>
      </c>
      <c r="BZ40" s="165" t="e">
        <f>AVERAGE(BU40:BY40)</f>
        <v>#DIV/0!</v>
      </c>
      <c r="CA40" s="170">
        <f t="shared" si="41"/>
        <v>0</v>
      </c>
      <c r="CB40" s="81"/>
      <c r="CC40" s="167" t="e">
        <f>+AVERAGEIFS(N$7:N$124,$K$7:$K$124,$AR40,$M$7:$M$124,"M")</f>
        <v>#DIV/0!</v>
      </c>
      <c r="CD40" s="165" t="e">
        <f>+AVERAGEIFS(O$7:O$124,$K$7:$K$124,$AR40,$M$7:$M$124,"M")</f>
        <v>#DIV/0!</v>
      </c>
      <c r="CE40" s="165" t="e">
        <f>+AVERAGEIFS(P$7:P$124,$K$7:$K$124,$AR40,$M$7:$M$124,"M")</f>
        <v>#DIV/0!</v>
      </c>
      <c r="CF40" s="165"/>
      <c r="CG40" s="165"/>
      <c r="CH40" s="165"/>
      <c r="CI40" s="206" t="e">
        <f t="shared" ref="CI40:CP40" si="102">+AVERAGEIFS(T$7:T$124,$K$7:$K$124,$AR40,$M$7:$M$124,"M")</f>
        <v>#DIV/0!</v>
      </c>
      <c r="CJ40" s="165" t="e">
        <f t="shared" si="102"/>
        <v>#DIV/0!</v>
      </c>
      <c r="CK40" s="165" t="e">
        <f t="shared" si="102"/>
        <v>#DIV/0!</v>
      </c>
      <c r="CL40" s="165" t="e">
        <f t="shared" si="102"/>
        <v>#DIV/0!</v>
      </c>
      <c r="CM40" s="207" t="e">
        <f t="shared" si="102"/>
        <v>#DIV/0!</v>
      </c>
      <c r="CN40" s="165" t="e">
        <f t="shared" si="102"/>
        <v>#DIV/0!</v>
      </c>
      <c r="CO40" s="165" t="e">
        <f t="shared" si="102"/>
        <v>#DIV/0!</v>
      </c>
      <c r="CP40" s="165" t="e">
        <f t="shared" si="102"/>
        <v>#DIV/0!</v>
      </c>
      <c r="CQ40" s="165"/>
      <c r="CR40" s="165" t="e">
        <f t="shared" ref="CR40:CZ40" si="103">+AVERAGEIFS(AC$7:AC$124,$K$7:$K$124,$AR40,$M$7:$M$124,"M")</f>
        <v>#DIV/0!</v>
      </c>
      <c r="CS40" s="165" t="e">
        <f t="shared" si="103"/>
        <v>#DIV/0!</v>
      </c>
      <c r="CT40" s="165" t="e">
        <f t="shared" si="103"/>
        <v>#DIV/0!</v>
      </c>
      <c r="CU40" s="206" t="e">
        <f t="shared" si="103"/>
        <v>#DIV/0!</v>
      </c>
      <c r="CV40" s="207" t="e">
        <f t="shared" si="103"/>
        <v>#DIV/0!</v>
      </c>
      <c r="CW40" s="165" t="e">
        <f t="shared" si="103"/>
        <v>#DIV/0!</v>
      </c>
      <c r="CX40" s="165" t="e">
        <f t="shared" si="103"/>
        <v>#DIV/0!</v>
      </c>
      <c r="CY40" s="165" t="e">
        <f t="shared" si="103"/>
        <v>#DIV/0!</v>
      </c>
      <c r="CZ40" s="165" t="e">
        <f t="shared" si="103"/>
        <v>#DIV/0!</v>
      </c>
      <c r="DA40" s="165"/>
      <c r="DB40" s="165"/>
      <c r="DC40" s="165" t="e">
        <f>+AVERAGEIFS(AN$7:AN$124,$K$7:$K$124,$AR40,$M$7:$M$124,"M")</f>
        <v>#DIV/0!</v>
      </c>
      <c r="DD40" s="165"/>
      <c r="DE40" s="199" t="e">
        <f t="shared" si="17"/>
        <v>#DIV/0!</v>
      </c>
      <c r="DF40" s="200" t="e">
        <f t="shared" si="18"/>
        <v>#DIV/0!</v>
      </c>
      <c r="DG40" s="200" t="e">
        <f t="shared" si="19"/>
        <v>#DIV/0!</v>
      </c>
      <c r="DH40" s="200" t="e">
        <f t="shared" si="20"/>
        <v>#DIV/0!</v>
      </c>
      <c r="DI40" s="203" t="e">
        <f t="shared" si="21"/>
        <v>#DIV/0!</v>
      </c>
      <c r="DJ40" s="208" t="e">
        <f t="shared" si="22"/>
        <v>#DIV/0!</v>
      </c>
      <c r="DK40" s="205">
        <f t="shared" si="6"/>
        <v>0</v>
      </c>
      <c r="DL40" s="108"/>
      <c r="DM40" s="167" t="e">
        <f t="shared" si="99"/>
        <v>#DIV/0!</v>
      </c>
      <c r="DN40" s="165" t="e">
        <f t="shared" si="99"/>
        <v>#DIV/0!</v>
      </c>
      <c r="DO40" s="165" t="e">
        <f t="shared" si="99"/>
        <v>#DIV/0!</v>
      </c>
      <c r="DP40" s="165" t="e">
        <f t="shared" si="99"/>
        <v>#DIV/0!</v>
      </c>
      <c r="DQ40" s="165" t="e">
        <f t="shared" si="99"/>
        <v>#DIV/0!</v>
      </c>
      <c r="DR40" s="165" t="e">
        <f t="shared" si="99"/>
        <v>#DIV/0!</v>
      </c>
      <c r="DS40" s="206" t="e">
        <f t="shared" si="99"/>
        <v>#DIV/0!</v>
      </c>
      <c r="DT40" s="165" t="e">
        <f t="shared" si="99"/>
        <v>#DIV/0!</v>
      </c>
      <c r="DU40" s="165" t="e">
        <f t="shared" si="99"/>
        <v>#DIV/0!</v>
      </c>
      <c r="DV40" s="165" t="e">
        <f t="shared" si="99"/>
        <v>#DIV/0!</v>
      </c>
      <c r="DW40" s="207" t="e">
        <f t="shared" si="100"/>
        <v>#DIV/0!</v>
      </c>
      <c r="DX40" s="165" t="e">
        <f t="shared" si="100"/>
        <v>#DIV/0!</v>
      </c>
      <c r="DY40" s="165" t="e">
        <f t="shared" si="100"/>
        <v>#DIV/0!</v>
      </c>
      <c r="DZ40" s="165" t="e">
        <f t="shared" si="100"/>
        <v>#DIV/0!</v>
      </c>
      <c r="EA40" s="165" t="e">
        <f t="shared" si="100"/>
        <v>#DIV/0!</v>
      </c>
      <c r="EB40" s="165" t="e">
        <f t="shared" si="100"/>
        <v>#DIV/0!</v>
      </c>
      <c r="EC40" s="165" t="e">
        <f t="shared" si="100"/>
        <v>#DIV/0!</v>
      </c>
      <c r="ED40" s="165" t="e">
        <f t="shared" si="100"/>
        <v>#DIV/0!</v>
      </c>
      <c r="EE40" s="206" t="e">
        <f t="shared" si="100"/>
        <v>#DIV/0!</v>
      </c>
      <c r="EF40" s="207" t="e">
        <f t="shared" si="100"/>
        <v>#DIV/0!</v>
      </c>
      <c r="EG40" s="165" t="e">
        <f t="shared" si="101"/>
        <v>#DIV/0!</v>
      </c>
      <c r="EH40" s="165" t="e">
        <f t="shared" si="101"/>
        <v>#DIV/0!</v>
      </c>
      <c r="EI40" s="165" t="e">
        <f t="shared" si="101"/>
        <v>#DIV/0!</v>
      </c>
      <c r="EJ40" s="165" t="e">
        <f t="shared" si="101"/>
        <v>#DIV/0!</v>
      </c>
      <c r="EK40" s="165" t="e">
        <f t="shared" si="101"/>
        <v>#DIV/0!</v>
      </c>
      <c r="EL40" s="165" t="e">
        <f t="shared" si="101"/>
        <v>#DIV/0!</v>
      </c>
      <c r="EM40" s="165" t="e">
        <f t="shared" si="101"/>
        <v>#DIV/0!</v>
      </c>
      <c r="EN40" s="165" t="e">
        <f t="shared" si="101"/>
        <v>#DIV/0!</v>
      </c>
      <c r="EO40" s="199" t="e">
        <f t="shared" si="23"/>
        <v>#DIV/0!</v>
      </c>
      <c r="EP40" s="200" t="e">
        <f t="shared" si="24"/>
        <v>#DIV/0!</v>
      </c>
      <c r="EQ40" s="200" t="e">
        <f t="shared" si="25"/>
        <v>#DIV/0!</v>
      </c>
      <c r="ER40" s="200" t="e">
        <f t="shared" si="26"/>
        <v>#DIV/0!</v>
      </c>
      <c r="ES40" s="203" t="e">
        <f t="shared" si="27"/>
        <v>#DIV/0!</v>
      </c>
      <c r="ET40" s="208" t="e">
        <f t="shared" si="28"/>
        <v>#DIV/0!</v>
      </c>
      <c r="EU40" s="205">
        <f t="shared" si="10"/>
        <v>0</v>
      </c>
      <c r="EV40" s="80"/>
      <c r="EW40" s="215" t="e">
        <f t="shared" si="29"/>
        <v>#DIV/0!</v>
      </c>
      <c r="EX40" s="216" t="e">
        <f t="shared" si="30"/>
        <v>#DIV/0!</v>
      </c>
      <c r="EY40" s="217" t="e">
        <f t="shared" si="31"/>
        <v>#DIV/0!</v>
      </c>
      <c r="EZ40" s="217" t="e">
        <f t="shared" si="32"/>
        <v>#DIV/0!</v>
      </c>
      <c r="FA40" s="218" t="e">
        <f t="shared" si="33"/>
        <v>#DIV/0!</v>
      </c>
      <c r="FB40" s="217" t="e">
        <f t="shared" si="34"/>
        <v>#DIV/0!</v>
      </c>
      <c r="FC40" s="218" t="e">
        <f t="shared" si="35"/>
        <v>#DIV/0!</v>
      </c>
      <c r="FD40" s="219" t="e">
        <f t="shared" si="36"/>
        <v>#DIV/0!</v>
      </c>
      <c r="FE40" s="217" t="e">
        <f t="shared" si="37"/>
        <v>#DIV/0!</v>
      </c>
      <c r="FF40" s="219" t="e">
        <f t="shared" si="38"/>
        <v>#DIV/0!</v>
      </c>
      <c r="FG40" s="217" t="e">
        <f t="shared" si="39"/>
        <v>#DIV/0!</v>
      </c>
      <c r="FH40" s="220" t="e">
        <f t="shared" si="40"/>
        <v>#DIV/0!</v>
      </c>
      <c r="FI40" s="27"/>
    </row>
    <row r="41" spans="2:165" s="1" customFormat="1" ht="30" customHeight="1" x14ac:dyDescent="0.3">
      <c r="B41" s="149">
        <v>42</v>
      </c>
      <c r="C41" s="365">
        <v>44105</v>
      </c>
      <c r="D41" s="367" t="s">
        <v>267</v>
      </c>
      <c r="E41" s="365"/>
      <c r="F41" s="150" t="s">
        <v>142</v>
      </c>
      <c r="G41" s="150" t="s">
        <v>35</v>
      </c>
      <c r="H41" s="160" t="s">
        <v>16</v>
      </c>
      <c r="I41" s="137" t="s">
        <v>109</v>
      </c>
      <c r="J41" s="121" t="s">
        <v>152</v>
      </c>
      <c r="K41" s="151"/>
      <c r="L41" s="152"/>
      <c r="M41" s="151"/>
      <c r="N41" s="153">
        <v>4</v>
      </c>
      <c r="O41" s="154">
        <v>3</v>
      </c>
      <c r="P41" s="154">
        <v>3</v>
      </c>
      <c r="Q41" s="155" t="s">
        <v>35</v>
      </c>
      <c r="R41" s="155" t="s">
        <v>35</v>
      </c>
      <c r="S41" s="156" t="s">
        <v>34</v>
      </c>
      <c r="T41" s="153">
        <v>5</v>
      </c>
      <c r="U41" s="155" t="s">
        <v>34</v>
      </c>
      <c r="V41" s="154">
        <v>5</v>
      </c>
      <c r="W41" s="154">
        <v>4</v>
      </c>
      <c r="X41" s="157">
        <v>5</v>
      </c>
      <c r="Y41" s="153">
        <v>5</v>
      </c>
      <c r="Z41" s="154">
        <v>5</v>
      </c>
      <c r="AA41" s="154">
        <v>5</v>
      </c>
      <c r="AB41" s="155" t="s">
        <v>203</v>
      </c>
      <c r="AC41" s="154">
        <v>4</v>
      </c>
      <c r="AD41" s="154">
        <v>4</v>
      </c>
      <c r="AE41" s="157">
        <v>4</v>
      </c>
      <c r="AF41" s="153">
        <v>4</v>
      </c>
      <c r="AG41" s="157">
        <v>5</v>
      </c>
      <c r="AH41" s="153">
        <v>3</v>
      </c>
      <c r="AI41" s="154">
        <v>4</v>
      </c>
      <c r="AJ41" s="154">
        <v>3</v>
      </c>
      <c r="AK41" s="155" t="s">
        <v>34</v>
      </c>
      <c r="AL41" s="155" t="s">
        <v>35</v>
      </c>
      <c r="AM41" s="155" t="s">
        <v>35</v>
      </c>
      <c r="AN41" s="154">
        <v>3</v>
      </c>
      <c r="AO41" s="156" t="s">
        <v>203</v>
      </c>
      <c r="AP41" s="81"/>
      <c r="AQ41" s="106"/>
      <c r="AR41" s="321" t="s">
        <v>110</v>
      </c>
      <c r="AS41" s="165"/>
      <c r="AT41" s="165"/>
      <c r="AU41" s="165"/>
      <c r="AV41" s="165"/>
      <c r="AW41" s="165"/>
      <c r="AX41" s="165"/>
      <c r="AY41" s="167"/>
      <c r="AZ41" s="165"/>
      <c r="BA41" s="165"/>
      <c r="BB41" s="165"/>
      <c r="BC41" s="166"/>
      <c r="BD41" s="165"/>
      <c r="BE41" s="165"/>
      <c r="BF41" s="165"/>
      <c r="BG41" s="165"/>
      <c r="BH41" s="165"/>
      <c r="BI41" s="165"/>
      <c r="BJ41" s="165"/>
      <c r="BK41" s="167"/>
      <c r="BL41" s="166"/>
      <c r="BM41" s="165"/>
      <c r="BN41" s="165"/>
      <c r="BO41" s="165"/>
      <c r="BP41" s="165"/>
      <c r="BQ41" s="165"/>
      <c r="BR41" s="165"/>
      <c r="BS41" s="165"/>
      <c r="BT41" s="166"/>
      <c r="BU41" s="167"/>
      <c r="BV41" s="165"/>
      <c r="BW41" s="165"/>
      <c r="BX41" s="165"/>
      <c r="BY41" s="165"/>
      <c r="BZ41" s="165"/>
      <c r="CA41" s="170">
        <f t="shared" si="41"/>
        <v>0</v>
      </c>
      <c r="CB41" s="81"/>
      <c r="CC41" s="167"/>
      <c r="CD41" s="165"/>
      <c r="CE41" s="165"/>
      <c r="CF41" s="165"/>
      <c r="CG41" s="165"/>
      <c r="CH41" s="165"/>
      <c r="CI41" s="206"/>
      <c r="CJ41" s="165"/>
      <c r="CK41" s="165"/>
      <c r="CL41" s="165"/>
      <c r="CM41" s="207"/>
      <c r="CN41" s="165"/>
      <c r="CO41" s="165"/>
      <c r="CP41" s="165"/>
      <c r="CQ41" s="165"/>
      <c r="CR41" s="165"/>
      <c r="CS41" s="165"/>
      <c r="CT41" s="165"/>
      <c r="CU41" s="206"/>
      <c r="CV41" s="207"/>
      <c r="CW41" s="165"/>
      <c r="CX41" s="165"/>
      <c r="CY41" s="165"/>
      <c r="CZ41" s="165"/>
      <c r="DA41" s="165"/>
      <c r="DB41" s="165"/>
      <c r="DC41" s="165"/>
      <c r="DD41" s="165"/>
      <c r="DE41" s="199"/>
      <c r="DF41" s="200"/>
      <c r="DG41" s="200"/>
      <c r="DH41" s="200"/>
      <c r="DI41" s="203"/>
      <c r="DJ41" s="208"/>
      <c r="DK41" s="205">
        <f t="shared" si="6"/>
        <v>0</v>
      </c>
      <c r="DL41" s="108"/>
      <c r="DM41" s="167"/>
      <c r="DN41" s="165"/>
      <c r="DO41" s="165"/>
      <c r="DP41" s="165"/>
      <c r="DQ41" s="165"/>
      <c r="DR41" s="165"/>
      <c r="DS41" s="206"/>
      <c r="DT41" s="165"/>
      <c r="DU41" s="165"/>
      <c r="DV41" s="165"/>
      <c r="DW41" s="207"/>
      <c r="DX41" s="165"/>
      <c r="DY41" s="165"/>
      <c r="DZ41" s="165"/>
      <c r="EA41" s="165"/>
      <c r="EB41" s="165"/>
      <c r="EC41" s="165"/>
      <c r="ED41" s="165"/>
      <c r="EE41" s="206"/>
      <c r="EF41" s="207"/>
      <c r="EG41" s="165"/>
      <c r="EH41" s="165"/>
      <c r="EI41" s="165"/>
      <c r="EJ41" s="165"/>
      <c r="EK41" s="165"/>
      <c r="EL41" s="165"/>
      <c r="EM41" s="165"/>
      <c r="EN41" s="165"/>
      <c r="EO41" s="199"/>
      <c r="EP41" s="200"/>
      <c r="EQ41" s="200"/>
      <c r="ER41" s="200"/>
      <c r="ES41" s="203"/>
      <c r="ET41" s="208"/>
      <c r="EU41" s="205">
        <f t="shared" si="10"/>
        <v>0</v>
      </c>
      <c r="EV41" s="80"/>
      <c r="EW41" s="215"/>
      <c r="EX41" s="216"/>
      <c r="EY41" s="217"/>
      <c r="EZ41" s="217"/>
      <c r="FA41" s="218"/>
      <c r="FB41" s="217"/>
      <c r="FC41" s="218"/>
      <c r="FD41" s="219"/>
      <c r="FE41" s="217"/>
      <c r="FF41" s="219"/>
      <c r="FG41" s="217"/>
      <c r="FH41" s="220"/>
      <c r="FI41" s="27"/>
    </row>
    <row r="42" spans="2:165" s="1" customFormat="1" ht="30" customHeight="1" x14ac:dyDescent="0.3">
      <c r="B42" s="149">
        <v>43</v>
      </c>
      <c r="C42" s="365">
        <v>44105</v>
      </c>
      <c r="D42" s="367" t="s">
        <v>267</v>
      </c>
      <c r="E42" s="365"/>
      <c r="F42" s="150" t="s">
        <v>142</v>
      </c>
      <c r="G42" s="150" t="s">
        <v>35</v>
      </c>
      <c r="H42" s="160" t="s">
        <v>204</v>
      </c>
      <c r="I42" s="158" t="s">
        <v>147</v>
      </c>
      <c r="J42" s="121" t="s">
        <v>152</v>
      </c>
      <c r="K42" s="151"/>
      <c r="L42" s="152"/>
      <c r="M42" s="151"/>
      <c r="N42" s="153">
        <v>4</v>
      </c>
      <c r="O42" s="154">
        <v>4</v>
      </c>
      <c r="P42" s="154">
        <v>3</v>
      </c>
      <c r="Q42" s="155" t="s">
        <v>35</v>
      </c>
      <c r="R42" s="155" t="s">
        <v>34</v>
      </c>
      <c r="S42" s="156" t="s">
        <v>34</v>
      </c>
      <c r="T42" s="153">
        <v>5</v>
      </c>
      <c r="U42" s="155" t="s">
        <v>35</v>
      </c>
      <c r="V42" s="154">
        <v>4</v>
      </c>
      <c r="W42" s="154">
        <v>4</v>
      </c>
      <c r="X42" s="157">
        <v>4</v>
      </c>
      <c r="Y42" s="153">
        <v>2</v>
      </c>
      <c r="Z42" s="154">
        <v>2</v>
      </c>
      <c r="AA42" s="154">
        <v>3</v>
      </c>
      <c r="AB42" s="155" t="s">
        <v>35</v>
      </c>
      <c r="AC42" s="154">
        <v>5</v>
      </c>
      <c r="AD42" s="154">
        <v>4</v>
      </c>
      <c r="AE42" s="157">
        <v>4</v>
      </c>
      <c r="AF42" s="153">
        <v>3</v>
      </c>
      <c r="AG42" s="157">
        <v>4</v>
      </c>
      <c r="AH42" s="153">
        <v>5</v>
      </c>
      <c r="AI42" s="154">
        <v>4</v>
      </c>
      <c r="AJ42" s="154">
        <v>3</v>
      </c>
      <c r="AK42" s="155" t="s">
        <v>34</v>
      </c>
      <c r="AL42" s="155" t="s">
        <v>34</v>
      </c>
      <c r="AM42" s="155" t="s">
        <v>35</v>
      </c>
      <c r="AN42" s="154">
        <v>4</v>
      </c>
      <c r="AO42" s="156" t="s">
        <v>35</v>
      </c>
      <c r="AP42" s="81"/>
      <c r="AQ42" s="106"/>
      <c r="AR42" s="321" t="s">
        <v>60</v>
      </c>
      <c r="AS42" s="165" t="e">
        <f t="shared" ref="AS42:BT42" si="104">+AVERAGEIF($K$7:$K$124,$AR42,N$7:N$124)</f>
        <v>#DIV/0!</v>
      </c>
      <c r="AT42" s="165" t="e">
        <f t="shared" si="104"/>
        <v>#DIV/0!</v>
      </c>
      <c r="AU42" s="165" t="e">
        <f t="shared" si="104"/>
        <v>#DIV/0!</v>
      </c>
      <c r="AV42" s="165" t="e">
        <f t="shared" si="104"/>
        <v>#DIV/0!</v>
      </c>
      <c r="AW42" s="165" t="e">
        <f t="shared" si="104"/>
        <v>#DIV/0!</v>
      </c>
      <c r="AX42" s="165" t="e">
        <f t="shared" si="104"/>
        <v>#DIV/0!</v>
      </c>
      <c r="AY42" s="167" t="e">
        <f t="shared" si="104"/>
        <v>#DIV/0!</v>
      </c>
      <c r="AZ42" s="165" t="e">
        <f t="shared" si="104"/>
        <v>#DIV/0!</v>
      </c>
      <c r="BA42" s="165" t="e">
        <f t="shared" si="104"/>
        <v>#DIV/0!</v>
      </c>
      <c r="BB42" s="165" t="e">
        <f t="shared" si="104"/>
        <v>#DIV/0!</v>
      </c>
      <c r="BC42" s="166" t="e">
        <f t="shared" si="104"/>
        <v>#DIV/0!</v>
      </c>
      <c r="BD42" s="165" t="e">
        <f t="shared" si="104"/>
        <v>#DIV/0!</v>
      </c>
      <c r="BE42" s="165" t="e">
        <f t="shared" si="104"/>
        <v>#DIV/0!</v>
      </c>
      <c r="BF42" s="165" t="e">
        <f t="shared" si="104"/>
        <v>#DIV/0!</v>
      </c>
      <c r="BG42" s="165" t="e">
        <f t="shared" si="104"/>
        <v>#DIV/0!</v>
      </c>
      <c r="BH42" s="165" t="e">
        <f t="shared" si="104"/>
        <v>#DIV/0!</v>
      </c>
      <c r="BI42" s="165" t="e">
        <f t="shared" si="104"/>
        <v>#DIV/0!</v>
      </c>
      <c r="BJ42" s="165" t="e">
        <f t="shared" si="104"/>
        <v>#DIV/0!</v>
      </c>
      <c r="BK42" s="167" t="e">
        <f t="shared" si="104"/>
        <v>#DIV/0!</v>
      </c>
      <c r="BL42" s="166" t="e">
        <f t="shared" si="104"/>
        <v>#DIV/0!</v>
      </c>
      <c r="BM42" s="165" t="e">
        <f t="shared" si="104"/>
        <v>#DIV/0!</v>
      </c>
      <c r="BN42" s="165" t="e">
        <f t="shared" si="104"/>
        <v>#DIV/0!</v>
      </c>
      <c r="BO42" s="165" t="e">
        <f t="shared" si="104"/>
        <v>#DIV/0!</v>
      </c>
      <c r="BP42" s="165" t="e">
        <f t="shared" si="104"/>
        <v>#DIV/0!</v>
      </c>
      <c r="BQ42" s="165" t="e">
        <f t="shared" si="104"/>
        <v>#DIV/0!</v>
      </c>
      <c r="BR42" s="165" t="e">
        <f t="shared" si="104"/>
        <v>#DIV/0!</v>
      </c>
      <c r="BS42" s="165" t="e">
        <f t="shared" si="104"/>
        <v>#DIV/0!</v>
      </c>
      <c r="BT42" s="166" t="e">
        <f t="shared" si="104"/>
        <v>#DIV/0!</v>
      </c>
      <c r="BU42" s="167" t="e">
        <f>AVERAGE(AS42:AX42)</f>
        <v>#DIV/0!</v>
      </c>
      <c r="BV42" s="165" t="e">
        <f>AVERAGE(AY42:BC42)</f>
        <v>#DIV/0!</v>
      </c>
      <c r="BW42" s="165" t="e">
        <f>AVERAGE(BD42:BJ42)</f>
        <v>#DIV/0!</v>
      </c>
      <c r="BX42" s="165" t="e">
        <f>AVERAGE(BK42:BL42)</f>
        <v>#DIV/0!</v>
      </c>
      <c r="BY42" s="165" t="e">
        <f>AVERAGE(BM42:BT42)</f>
        <v>#DIV/0!</v>
      </c>
      <c r="BZ42" s="165" t="e">
        <f>AVERAGE(BU42:BY42)</f>
        <v>#DIV/0!</v>
      </c>
      <c r="CA42" s="170">
        <f t="shared" si="41"/>
        <v>0</v>
      </c>
      <c r="CB42" s="81"/>
      <c r="CC42" s="167" t="e">
        <f t="shared" ref="CC42:CY42" si="105">+AVERAGEIFS(N$7:N$124,$K$7:$K$124,$AR42,$M$7:$M$124,"M")</f>
        <v>#DIV/0!</v>
      </c>
      <c r="CD42" s="165" t="e">
        <f t="shared" si="105"/>
        <v>#DIV/0!</v>
      </c>
      <c r="CE42" s="165" t="e">
        <f t="shared" si="105"/>
        <v>#DIV/0!</v>
      </c>
      <c r="CF42" s="165" t="e">
        <f t="shared" si="105"/>
        <v>#DIV/0!</v>
      </c>
      <c r="CG42" s="165" t="e">
        <f t="shared" si="105"/>
        <v>#DIV/0!</v>
      </c>
      <c r="CH42" s="165" t="e">
        <f t="shared" si="105"/>
        <v>#DIV/0!</v>
      </c>
      <c r="CI42" s="206" t="e">
        <f t="shared" si="105"/>
        <v>#DIV/0!</v>
      </c>
      <c r="CJ42" s="165" t="e">
        <f t="shared" si="105"/>
        <v>#DIV/0!</v>
      </c>
      <c r="CK42" s="165" t="e">
        <f t="shared" si="105"/>
        <v>#DIV/0!</v>
      </c>
      <c r="CL42" s="165" t="e">
        <f t="shared" si="105"/>
        <v>#DIV/0!</v>
      </c>
      <c r="CM42" s="207" t="e">
        <f t="shared" si="105"/>
        <v>#DIV/0!</v>
      </c>
      <c r="CN42" s="165" t="e">
        <f t="shared" si="105"/>
        <v>#DIV/0!</v>
      </c>
      <c r="CO42" s="165" t="e">
        <f t="shared" si="105"/>
        <v>#DIV/0!</v>
      </c>
      <c r="CP42" s="165" t="e">
        <f t="shared" si="105"/>
        <v>#DIV/0!</v>
      </c>
      <c r="CQ42" s="165" t="e">
        <f t="shared" si="105"/>
        <v>#DIV/0!</v>
      </c>
      <c r="CR42" s="165" t="e">
        <f t="shared" si="105"/>
        <v>#DIV/0!</v>
      </c>
      <c r="CS42" s="165" t="e">
        <f t="shared" si="105"/>
        <v>#DIV/0!</v>
      </c>
      <c r="CT42" s="165" t="e">
        <f t="shared" si="105"/>
        <v>#DIV/0!</v>
      </c>
      <c r="CU42" s="206" t="e">
        <f t="shared" si="105"/>
        <v>#DIV/0!</v>
      </c>
      <c r="CV42" s="207" t="e">
        <f t="shared" si="105"/>
        <v>#DIV/0!</v>
      </c>
      <c r="CW42" s="165" t="e">
        <f t="shared" si="105"/>
        <v>#DIV/0!</v>
      </c>
      <c r="CX42" s="165" t="e">
        <f t="shared" si="105"/>
        <v>#DIV/0!</v>
      </c>
      <c r="CY42" s="165" t="e">
        <f t="shared" si="105"/>
        <v>#DIV/0!</v>
      </c>
      <c r="CZ42" s="165"/>
      <c r="DA42" s="165"/>
      <c r="DB42" s="165" t="e">
        <f>+AVERAGEIFS(AM$7:AM$124,$K$7:$K$124,$AR42,$M$7:$M$124,"M")</f>
        <v>#DIV/0!</v>
      </c>
      <c r="DC42" s="165" t="e">
        <f>+AVERAGEIFS(AN$7:AN$124,$K$7:$K$124,$AR42,$M$7:$M$124,"M")</f>
        <v>#DIV/0!</v>
      </c>
      <c r="DD42" s="165"/>
      <c r="DE42" s="199" t="e">
        <f t="shared" si="17"/>
        <v>#DIV/0!</v>
      </c>
      <c r="DF42" s="200" t="e">
        <f t="shared" si="18"/>
        <v>#DIV/0!</v>
      </c>
      <c r="DG42" s="200" t="e">
        <f t="shared" si="19"/>
        <v>#DIV/0!</v>
      </c>
      <c r="DH42" s="200" t="e">
        <f t="shared" si="20"/>
        <v>#DIV/0!</v>
      </c>
      <c r="DI42" s="203" t="e">
        <f t="shared" si="21"/>
        <v>#DIV/0!</v>
      </c>
      <c r="DJ42" s="208" t="e">
        <f t="shared" si="22"/>
        <v>#DIV/0!</v>
      </c>
      <c r="DK42" s="205">
        <f t="shared" si="6"/>
        <v>0</v>
      </c>
      <c r="DL42" s="108"/>
      <c r="DM42" s="167" t="e">
        <f t="shared" ref="DM42:EN42" si="106">+AVERAGEIFS(N$7:N$124,$K$7:$K$124,$AR42,$M$7:$M$124,"H")</f>
        <v>#DIV/0!</v>
      </c>
      <c r="DN42" s="165" t="e">
        <f t="shared" si="106"/>
        <v>#DIV/0!</v>
      </c>
      <c r="DO42" s="165" t="e">
        <f t="shared" si="106"/>
        <v>#DIV/0!</v>
      </c>
      <c r="DP42" s="165" t="e">
        <f t="shared" si="106"/>
        <v>#DIV/0!</v>
      </c>
      <c r="DQ42" s="165" t="e">
        <f t="shared" si="106"/>
        <v>#DIV/0!</v>
      </c>
      <c r="DR42" s="165" t="e">
        <f t="shared" si="106"/>
        <v>#DIV/0!</v>
      </c>
      <c r="DS42" s="206" t="e">
        <f t="shared" si="106"/>
        <v>#DIV/0!</v>
      </c>
      <c r="DT42" s="165" t="e">
        <f t="shared" si="106"/>
        <v>#DIV/0!</v>
      </c>
      <c r="DU42" s="165" t="e">
        <f t="shared" si="106"/>
        <v>#DIV/0!</v>
      </c>
      <c r="DV42" s="165" t="e">
        <f t="shared" si="106"/>
        <v>#DIV/0!</v>
      </c>
      <c r="DW42" s="207" t="e">
        <f t="shared" si="106"/>
        <v>#DIV/0!</v>
      </c>
      <c r="DX42" s="165" t="e">
        <f t="shared" si="106"/>
        <v>#DIV/0!</v>
      </c>
      <c r="DY42" s="165" t="e">
        <f t="shared" si="106"/>
        <v>#DIV/0!</v>
      </c>
      <c r="DZ42" s="165" t="e">
        <f t="shared" si="106"/>
        <v>#DIV/0!</v>
      </c>
      <c r="EA42" s="165" t="e">
        <f t="shared" si="106"/>
        <v>#DIV/0!</v>
      </c>
      <c r="EB42" s="165" t="e">
        <f t="shared" si="106"/>
        <v>#DIV/0!</v>
      </c>
      <c r="EC42" s="165" t="e">
        <f t="shared" si="106"/>
        <v>#DIV/0!</v>
      </c>
      <c r="ED42" s="165" t="e">
        <f t="shared" si="106"/>
        <v>#DIV/0!</v>
      </c>
      <c r="EE42" s="206" t="e">
        <f t="shared" si="106"/>
        <v>#DIV/0!</v>
      </c>
      <c r="EF42" s="207" t="e">
        <f t="shared" si="106"/>
        <v>#DIV/0!</v>
      </c>
      <c r="EG42" s="165" t="e">
        <f t="shared" si="106"/>
        <v>#DIV/0!</v>
      </c>
      <c r="EH42" s="165" t="e">
        <f t="shared" si="106"/>
        <v>#DIV/0!</v>
      </c>
      <c r="EI42" s="165" t="e">
        <f t="shared" si="106"/>
        <v>#DIV/0!</v>
      </c>
      <c r="EJ42" s="165" t="e">
        <f t="shared" si="106"/>
        <v>#DIV/0!</v>
      </c>
      <c r="EK42" s="165" t="e">
        <f t="shared" si="106"/>
        <v>#DIV/0!</v>
      </c>
      <c r="EL42" s="165" t="e">
        <f t="shared" si="106"/>
        <v>#DIV/0!</v>
      </c>
      <c r="EM42" s="165" t="e">
        <f t="shared" si="106"/>
        <v>#DIV/0!</v>
      </c>
      <c r="EN42" s="165" t="e">
        <f t="shared" si="106"/>
        <v>#DIV/0!</v>
      </c>
      <c r="EO42" s="199" t="e">
        <f t="shared" si="23"/>
        <v>#DIV/0!</v>
      </c>
      <c r="EP42" s="200" t="e">
        <f t="shared" si="24"/>
        <v>#DIV/0!</v>
      </c>
      <c r="EQ42" s="200" t="e">
        <f t="shared" si="25"/>
        <v>#DIV/0!</v>
      </c>
      <c r="ER42" s="200" t="e">
        <f t="shared" si="26"/>
        <v>#DIV/0!</v>
      </c>
      <c r="ES42" s="203" t="e">
        <f t="shared" si="27"/>
        <v>#DIV/0!</v>
      </c>
      <c r="ET42" s="208" t="e">
        <f t="shared" si="28"/>
        <v>#DIV/0!</v>
      </c>
      <c r="EU42" s="205">
        <f t="shared" si="10"/>
        <v>0</v>
      </c>
      <c r="EV42" s="80"/>
      <c r="EW42" s="215" t="e">
        <f t="shared" si="29"/>
        <v>#DIV/0!</v>
      </c>
      <c r="EX42" s="216" t="e">
        <f t="shared" si="30"/>
        <v>#DIV/0!</v>
      </c>
      <c r="EY42" s="217" t="e">
        <f t="shared" si="31"/>
        <v>#DIV/0!</v>
      </c>
      <c r="EZ42" s="217" t="e">
        <f t="shared" si="32"/>
        <v>#DIV/0!</v>
      </c>
      <c r="FA42" s="218" t="e">
        <f t="shared" si="33"/>
        <v>#DIV/0!</v>
      </c>
      <c r="FB42" s="217" t="e">
        <f t="shared" si="34"/>
        <v>#DIV/0!</v>
      </c>
      <c r="FC42" s="218" t="e">
        <f t="shared" si="35"/>
        <v>#DIV/0!</v>
      </c>
      <c r="FD42" s="219" t="e">
        <f t="shared" si="36"/>
        <v>#DIV/0!</v>
      </c>
      <c r="FE42" s="217" t="e">
        <f t="shared" si="37"/>
        <v>#DIV/0!</v>
      </c>
      <c r="FF42" s="219" t="e">
        <f t="shared" si="38"/>
        <v>#DIV/0!</v>
      </c>
      <c r="FG42" s="217" t="e">
        <f t="shared" si="39"/>
        <v>#DIV/0!</v>
      </c>
      <c r="FH42" s="220" t="e">
        <f t="shared" si="40"/>
        <v>#DIV/0!</v>
      </c>
    </row>
    <row r="43" spans="2:165" s="1" customFormat="1" ht="30" customHeight="1" x14ac:dyDescent="0.3">
      <c r="B43" s="149">
        <v>44</v>
      </c>
      <c r="C43" s="365">
        <v>44105</v>
      </c>
      <c r="D43" s="367" t="s">
        <v>267</v>
      </c>
      <c r="E43" s="365"/>
      <c r="F43" s="150" t="s">
        <v>142</v>
      </c>
      <c r="G43" s="150" t="s">
        <v>34</v>
      </c>
      <c r="H43" s="160" t="s">
        <v>16</v>
      </c>
      <c r="I43" s="137" t="s">
        <v>109</v>
      </c>
      <c r="J43" s="121" t="s">
        <v>151</v>
      </c>
      <c r="K43" s="151"/>
      <c r="L43" s="152"/>
      <c r="M43" s="151"/>
      <c r="N43" s="153">
        <v>4</v>
      </c>
      <c r="O43" s="154">
        <v>5</v>
      </c>
      <c r="P43" s="154"/>
      <c r="Q43" s="155" t="s">
        <v>34</v>
      </c>
      <c r="R43" s="155" t="s">
        <v>34</v>
      </c>
      <c r="S43" s="156" t="s">
        <v>34</v>
      </c>
      <c r="T43" s="153">
        <v>5</v>
      </c>
      <c r="U43" s="155" t="s">
        <v>35</v>
      </c>
      <c r="V43" s="154">
        <v>4</v>
      </c>
      <c r="W43" s="154">
        <v>5</v>
      </c>
      <c r="X43" s="157">
        <v>5</v>
      </c>
      <c r="Y43" s="153">
        <v>5</v>
      </c>
      <c r="Z43" s="154">
        <v>5</v>
      </c>
      <c r="AA43" s="154">
        <v>5</v>
      </c>
      <c r="AB43" s="155" t="s">
        <v>35</v>
      </c>
      <c r="AC43" s="154">
        <v>4</v>
      </c>
      <c r="AD43" s="154">
        <v>4</v>
      </c>
      <c r="AE43" s="157">
        <v>4</v>
      </c>
      <c r="AF43" s="153">
        <v>4</v>
      </c>
      <c r="AG43" s="157">
        <v>3</v>
      </c>
      <c r="AH43" s="153">
        <v>5</v>
      </c>
      <c r="AI43" s="154">
        <v>5</v>
      </c>
      <c r="AJ43" s="154">
        <v>4</v>
      </c>
      <c r="AK43" s="155" t="s">
        <v>34</v>
      </c>
      <c r="AL43" s="155" t="s">
        <v>35</v>
      </c>
      <c r="AM43" s="155" t="s">
        <v>203</v>
      </c>
      <c r="AN43" s="154">
        <v>4</v>
      </c>
      <c r="AO43" s="156" t="s">
        <v>35</v>
      </c>
      <c r="AP43" s="81"/>
      <c r="AQ43" s="106"/>
      <c r="AR43" s="321" t="s">
        <v>160</v>
      </c>
      <c r="AS43" s="165"/>
      <c r="AT43" s="165"/>
      <c r="AU43" s="165"/>
      <c r="AV43" s="165"/>
      <c r="AW43" s="165"/>
      <c r="AX43" s="165"/>
      <c r="AY43" s="167"/>
      <c r="AZ43" s="165"/>
      <c r="BA43" s="165"/>
      <c r="BB43" s="165"/>
      <c r="BC43" s="166"/>
      <c r="BD43" s="165"/>
      <c r="BE43" s="165"/>
      <c r="BF43" s="165"/>
      <c r="BG43" s="165"/>
      <c r="BH43" s="165"/>
      <c r="BI43" s="165"/>
      <c r="BJ43" s="165"/>
      <c r="BK43" s="167"/>
      <c r="BL43" s="166"/>
      <c r="BM43" s="165"/>
      <c r="BN43" s="165"/>
      <c r="BO43" s="165"/>
      <c r="BP43" s="165"/>
      <c r="BQ43" s="165"/>
      <c r="BR43" s="165"/>
      <c r="BS43" s="165"/>
      <c r="BT43" s="166"/>
      <c r="BU43" s="167"/>
      <c r="BV43" s="165"/>
      <c r="BW43" s="165"/>
      <c r="BX43" s="165"/>
      <c r="BY43" s="165"/>
      <c r="BZ43" s="165"/>
      <c r="CA43" s="170">
        <f t="shared" si="41"/>
        <v>0</v>
      </c>
      <c r="CB43" s="81"/>
      <c r="CC43" s="167"/>
      <c r="CD43" s="165"/>
      <c r="CE43" s="165"/>
      <c r="CF43" s="165"/>
      <c r="CG43" s="165"/>
      <c r="CH43" s="165"/>
      <c r="CI43" s="206"/>
      <c r="CJ43" s="165"/>
      <c r="CK43" s="165"/>
      <c r="CL43" s="165"/>
      <c r="CM43" s="207"/>
      <c r="CN43" s="165"/>
      <c r="CO43" s="165"/>
      <c r="CP43" s="165"/>
      <c r="CQ43" s="165"/>
      <c r="CR43" s="165"/>
      <c r="CS43" s="165"/>
      <c r="CT43" s="165"/>
      <c r="CU43" s="206"/>
      <c r="CV43" s="207"/>
      <c r="CW43" s="165"/>
      <c r="CX43" s="165"/>
      <c r="CY43" s="165"/>
      <c r="CZ43" s="165"/>
      <c r="DA43" s="165"/>
      <c r="DB43" s="165"/>
      <c r="DC43" s="165"/>
      <c r="DD43" s="165"/>
      <c r="DE43" s="199"/>
      <c r="DF43" s="200"/>
      <c r="DG43" s="200"/>
      <c r="DH43" s="200"/>
      <c r="DI43" s="203"/>
      <c r="DJ43" s="208"/>
      <c r="DK43" s="205">
        <f t="shared" si="6"/>
        <v>0</v>
      </c>
      <c r="DL43" s="108"/>
      <c r="DM43" s="167"/>
      <c r="DN43" s="165"/>
      <c r="DO43" s="165"/>
      <c r="DP43" s="165"/>
      <c r="DQ43" s="165"/>
      <c r="DR43" s="165"/>
      <c r="DS43" s="206"/>
      <c r="DT43" s="165"/>
      <c r="DU43" s="165"/>
      <c r="DV43" s="165"/>
      <c r="DW43" s="207"/>
      <c r="DX43" s="165"/>
      <c r="DY43" s="165"/>
      <c r="DZ43" s="165"/>
      <c r="EA43" s="165"/>
      <c r="EB43" s="165"/>
      <c r="EC43" s="165"/>
      <c r="ED43" s="165"/>
      <c r="EE43" s="206"/>
      <c r="EF43" s="207"/>
      <c r="EG43" s="165"/>
      <c r="EH43" s="165"/>
      <c r="EI43" s="165"/>
      <c r="EJ43" s="165"/>
      <c r="EK43" s="165"/>
      <c r="EL43" s="165"/>
      <c r="EM43" s="165"/>
      <c r="EN43" s="165"/>
      <c r="EO43" s="199"/>
      <c r="EP43" s="200"/>
      <c r="EQ43" s="200"/>
      <c r="ER43" s="200"/>
      <c r="ES43" s="203"/>
      <c r="ET43" s="208"/>
      <c r="EU43" s="205">
        <f t="shared" si="10"/>
        <v>0</v>
      </c>
      <c r="EV43" s="80"/>
      <c r="EW43" s="215"/>
      <c r="EX43" s="216"/>
      <c r="EY43" s="217"/>
      <c r="EZ43" s="217"/>
      <c r="FA43" s="218"/>
      <c r="FB43" s="217"/>
      <c r="FC43" s="218"/>
      <c r="FD43" s="219"/>
      <c r="FE43" s="217"/>
      <c r="FF43" s="219"/>
      <c r="FG43" s="217"/>
      <c r="FH43" s="220"/>
    </row>
    <row r="44" spans="2:165" s="1" customFormat="1" ht="30" customHeight="1" x14ac:dyDescent="0.3">
      <c r="B44" s="149">
        <v>45</v>
      </c>
      <c r="C44" s="365">
        <v>44105</v>
      </c>
      <c r="D44" s="367" t="s">
        <v>267</v>
      </c>
      <c r="E44" s="365"/>
      <c r="F44" s="150" t="s">
        <v>142</v>
      </c>
      <c r="G44" s="150" t="s">
        <v>35</v>
      </c>
      <c r="H44" s="160" t="s">
        <v>278</v>
      </c>
      <c r="I44" s="137" t="s">
        <v>306</v>
      </c>
      <c r="J44" s="159" t="s">
        <v>152</v>
      </c>
      <c r="K44" s="151"/>
      <c r="L44" s="152"/>
      <c r="M44" s="151"/>
      <c r="N44" s="153">
        <v>3</v>
      </c>
      <c r="O44" s="154">
        <v>5</v>
      </c>
      <c r="P44" s="154">
        <v>4</v>
      </c>
      <c r="Q44" s="155" t="s">
        <v>35</v>
      </c>
      <c r="R44" s="155" t="s">
        <v>34</v>
      </c>
      <c r="S44" s="156" t="s">
        <v>34</v>
      </c>
      <c r="T44" s="153">
        <v>5</v>
      </c>
      <c r="U44" s="155" t="s">
        <v>35</v>
      </c>
      <c r="V44" s="154">
        <v>5</v>
      </c>
      <c r="W44" s="154">
        <v>5</v>
      </c>
      <c r="X44" s="157">
        <v>5</v>
      </c>
      <c r="Y44" s="153">
        <v>4</v>
      </c>
      <c r="Z44" s="154">
        <v>4</v>
      </c>
      <c r="AA44" s="154">
        <v>4</v>
      </c>
      <c r="AB44" s="155" t="s">
        <v>203</v>
      </c>
      <c r="AC44" s="154">
        <v>5</v>
      </c>
      <c r="AD44" s="154">
        <v>5</v>
      </c>
      <c r="AE44" s="157">
        <v>4</v>
      </c>
      <c r="AF44" s="153">
        <v>4</v>
      </c>
      <c r="AG44" s="157">
        <v>2</v>
      </c>
      <c r="AH44" s="153">
        <v>4</v>
      </c>
      <c r="AI44" s="154">
        <v>4</v>
      </c>
      <c r="AJ44" s="154">
        <v>2</v>
      </c>
      <c r="AK44" s="155" t="s">
        <v>35</v>
      </c>
      <c r="AL44" s="155" t="s">
        <v>35</v>
      </c>
      <c r="AM44" s="155" t="s">
        <v>35</v>
      </c>
      <c r="AN44" s="154">
        <v>4</v>
      </c>
      <c r="AO44" s="156" t="s">
        <v>35</v>
      </c>
      <c r="AP44" s="81"/>
      <c r="AQ44" s="106"/>
      <c r="AR44" s="321" t="s">
        <v>51</v>
      </c>
      <c r="AS44" s="165" t="e">
        <f t="shared" ref="AS44:BF45" si="107">+AVERAGEIF($K$7:$K$124,$AR44,N$7:N$124)</f>
        <v>#DIV/0!</v>
      </c>
      <c r="AT44" s="165" t="e">
        <f t="shared" si="107"/>
        <v>#DIV/0!</v>
      </c>
      <c r="AU44" s="165" t="e">
        <f t="shared" si="107"/>
        <v>#DIV/0!</v>
      </c>
      <c r="AV44" s="165" t="e">
        <f t="shared" si="107"/>
        <v>#DIV/0!</v>
      </c>
      <c r="AW44" s="165" t="e">
        <f t="shared" si="107"/>
        <v>#DIV/0!</v>
      </c>
      <c r="AX44" s="165" t="e">
        <f t="shared" si="107"/>
        <v>#DIV/0!</v>
      </c>
      <c r="AY44" s="167" t="e">
        <f t="shared" si="107"/>
        <v>#DIV/0!</v>
      </c>
      <c r="AZ44" s="165" t="e">
        <f t="shared" si="107"/>
        <v>#DIV/0!</v>
      </c>
      <c r="BA44" s="165" t="e">
        <f t="shared" si="107"/>
        <v>#DIV/0!</v>
      </c>
      <c r="BB44" s="165" t="e">
        <f t="shared" si="107"/>
        <v>#DIV/0!</v>
      </c>
      <c r="BC44" s="166" t="e">
        <f t="shared" si="107"/>
        <v>#DIV/0!</v>
      </c>
      <c r="BD44" s="165" t="e">
        <f t="shared" si="107"/>
        <v>#DIV/0!</v>
      </c>
      <c r="BE44" s="165" t="e">
        <f t="shared" si="107"/>
        <v>#DIV/0!</v>
      </c>
      <c r="BF44" s="165" t="e">
        <f t="shared" si="107"/>
        <v>#DIV/0!</v>
      </c>
      <c r="BG44" s="165"/>
      <c r="BH44" s="165" t="e">
        <f t="shared" ref="BH44:BT45" si="108">+AVERAGEIF($K$7:$K$124,$AR44,AC$7:AC$124)</f>
        <v>#DIV/0!</v>
      </c>
      <c r="BI44" s="165" t="e">
        <f t="shared" si="108"/>
        <v>#DIV/0!</v>
      </c>
      <c r="BJ44" s="165" t="e">
        <f t="shared" si="108"/>
        <v>#DIV/0!</v>
      </c>
      <c r="BK44" s="167" t="e">
        <f t="shared" si="108"/>
        <v>#DIV/0!</v>
      </c>
      <c r="BL44" s="166" t="e">
        <f t="shared" si="108"/>
        <v>#DIV/0!</v>
      </c>
      <c r="BM44" s="165" t="e">
        <f t="shared" si="108"/>
        <v>#DIV/0!</v>
      </c>
      <c r="BN44" s="165" t="e">
        <f t="shared" si="108"/>
        <v>#DIV/0!</v>
      </c>
      <c r="BO44" s="165" t="e">
        <f t="shared" si="108"/>
        <v>#DIV/0!</v>
      </c>
      <c r="BP44" s="165" t="e">
        <f t="shared" si="108"/>
        <v>#DIV/0!</v>
      </c>
      <c r="BQ44" s="165" t="e">
        <f t="shared" si="108"/>
        <v>#DIV/0!</v>
      </c>
      <c r="BR44" s="165" t="e">
        <f t="shared" si="108"/>
        <v>#DIV/0!</v>
      </c>
      <c r="BS44" s="165" t="e">
        <f t="shared" si="108"/>
        <v>#DIV/0!</v>
      </c>
      <c r="BT44" s="166" t="e">
        <f t="shared" si="108"/>
        <v>#DIV/0!</v>
      </c>
      <c r="BU44" s="167" t="e">
        <f>AVERAGE(AS44:AX44)</f>
        <v>#DIV/0!</v>
      </c>
      <c r="BV44" s="165" t="e">
        <f>AVERAGE(AY44:BC44)</f>
        <v>#DIV/0!</v>
      </c>
      <c r="BW44" s="165" t="e">
        <f>AVERAGE(BD44:BJ44)</f>
        <v>#DIV/0!</v>
      </c>
      <c r="BX44" s="165" t="e">
        <f>AVERAGE(BK44:BL44)</f>
        <v>#DIV/0!</v>
      </c>
      <c r="BY44" s="165" t="e">
        <f>AVERAGE(BM44:BT44)</f>
        <v>#DIV/0!</v>
      </c>
      <c r="BZ44" s="165" t="e">
        <f>AVERAGE(BU44:BY44)</f>
        <v>#DIV/0!</v>
      </c>
      <c r="CA44" s="170">
        <f t="shared" si="41"/>
        <v>0</v>
      </c>
      <c r="CB44" s="81"/>
      <c r="CC44" s="167" t="e">
        <f t="shared" ref="CC44:CP44" si="109">+AVERAGEIFS(N$7:N$124,$K$7:$K$124,$AR44,$M$7:$M$124,"M")</f>
        <v>#DIV/0!</v>
      </c>
      <c r="CD44" s="165" t="e">
        <f t="shared" si="109"/>
        <v>#DIV/0!</v>
      </c>
      <c r="CE44" s="165" t="e">
        <f t="shared" si="109"/>
        <v>#DIV/0!</v>
      </c>
      <c r="CF44" s="165" t="e">
        <f t="shared" si="109"/>
        <v>#DIV/0!</v>
      </c>
      <c r="CG44" s="165" t="e">
        <f t="shared" si="109"/>
        <v>#DIV/0!</v>
      </c>
      <c r="CH44" s="165" t="e">
        <f t="shared" si="109"/>
        <v>#DIV/0!</v>
      </c>
      <c r="CI44" s="206" t="e">
        <f t="shared" si="109"/>
        <v>#DIV/0!</v>
      </c>
      <c r="CJ44" s="165" t="e">
        <f t="shared" si="109"/>
        <v>#DIV/0!</v>
      </c>
      <c r="CK44" s="165" t="e">
        <f t="shared" si="109"/>
        <v>#DIV/0!</v>
      </c>
      <c r="CL44" s="165" t="e">
        <f t="shared" si="109"/>
        <v>#DIV/0!</v>
      </c>
      <c r="CM44" s="207" t="e">
        <f t="shared" si="109"/>
        <v>#DIV/0!</v>
      </c>
      <c r="CN44" s="165" t="e">
        <f t="shared" si="109"/>
        <v>#DIV/0!</v>
      </c>
      <c r="CO44" s="165" t="e">
        <f t="shared" si="109"/>
        <v>#DIV/0!</v>
      </c>
      <c r="CP44" s="165" t="e">
        <f t="shared" si="109"/>
        <v>#DIV/0!</v>
      </c>
      <c r="CQ44" s="165"/>
      <c r="CR44" s="165" t="e">
        <f t="shared" ref="CR44:DD44" si="110">+AVERAGEIFS(AC$7:AC$124,$K$7:$K$124,$AR44,$M$7:$M$124,"M")</f>
        <v>#DIV/0!</v>
      </c>
      <c r="CS44" s="165" t="e">
        <f t="shared" si="110"/>
        <v>#DIV/0!</v>
      </c>
      <c r="CT44" s="165" t="e">
        <f t="shared" si="110"/>
        <v>#DIV/0!</v>
      </c>
      <c r="CU44" s="206" t="e">
        <f t="shared" si="110"/>
        <v>#DIV/0!</v>
      </c>
      <c r="CV44" s="207" t="e">
        <f t="shared" si="110"/>
        <v>#DIV/0!</v>
      </c>
      <c r="CW44" s="165" t="e">
        <f t="shared" si="110"/>
        <v>#DIV/0!</v>
      </c>
      <c r="CX44" s="165" t="e">
        <f t="shared" si="110"/>
        <v>#DIV/0!</v>
      </c>
      <c r="CY44" s="165" t="e">
        <f t="shared" si="110"/>
        <v>#DIV/0!</v>
      </c>
      <c r="CZ44" s="165" t="e">
        <f t="shared" si="110"/>
        <v>#DIV/0!</v>
      </c>
      <c r="DA44" s="165" t="e">
        <f t="shared" si="110"/>
        <v>#DIV/0!</v>
      </c>
      <c r="DB44" s="165" t="e">
        <f t="shared" si="110"/>
        <v>#DIV/0!</v>
      </c>
      <c r="DC44" s="165" t="e">
        <f t="shared" si="110"/>
        <v>#DIV/0!</v>
      </c>
      <c r="DD44" s="165" t="e">
        <f t="shared" si="110"/>
        <v>#DIV/0!</v>
      </c>
      <c r="DE44" s="199" t="e">
        <f t="shared" si="17"/>
        <v>#DIV/0!</v>
      </c>
      <c r="DF44" s="200" t="e">
        <f t="shared" si="18"/>
        <v>#DIV/0!</v>
      </c>
      <c r="DG44" s="200"/>
      <c r="DH44" s="200" t="e">
        <f t="shared" si="20"/>
        <v>#DIV/0!</v>
      </c>
      <c r="DI44" s="203" t="e">
        <f t="shared" si="21"/>
        <v>#DIV/0!</v>
      </c>
      <c r="DJ44" s="208" t="e">
        <f t="shared" si="22"/>
        <v>#DIV/0!</v>
      </c>
      <c r="DK44" s="205">
        <f t="shared" si="6"/>
        <v>0</v>
      </c>
      <c r="DL44" s="108"/>
      <c r="DM44" s="167"/>
      <c r="DN44" s="165"/>
      <c r="DO44" s="165"/>
      <c r="DP44" s="165"/>
      <c r="DQ44" s="165"/>
      <c r="DR44" s="165"/>
      <c r="DS44" s="206"/>
      <c r="DT44" s="165"/>
      <c r="DU44" s="165"/>
      <c r="DV44" s="165"/>
      <c r="DW44" s="207"/>
      <c r="DX44" s="165"/>
      <c r="DY44" s="165"/>
      <c r="DZ44" s="165"/>
      <c r="EA44" s="165"/>
      <c r="EB44" s="165"/>
      <c r="EC44" s="165"/>
      <c r="ED44" s="165"/>
      <c r="EE44" s="206"/>
      <c r="EF44" s="207"/>
      <c r="EG44" s="165"/>
      <c r="EH44" s="165"/>
      <c r="EI44" s="165"/>
      <c r="EJ44" s="165"/>
      <c r="EK44" s="165"/>
      <c r="EL44" s="165"/>
      <c r="EM44" s="165"/>
      <c r="EN44" s="165"/>
      <c r="EO44" s="199"/>
      <c r="EP44" s="200"/>
      <c r="EQ44" s="200"/>
      <c r="ER44" s="200"/>
      <c r="ES44" s="203"/>
      <c r="ET44" s="208"/>
      <c r="EU44" s="205">
        <f t="shared" si="10"/>
        <v>0</v>
      </c>
      <c r="EV44" s="80"/>
      <c r="EW44" s="215" t="e">
        <f t="shared" si="29"/>
        <v>#DIV/0!</v>
      </c>
      <c r="EX44" s="216"/>
      <c r="EY44" s="217" t="e">
        <f t="shared" si="31"/>
        <v>#DIV/0!</v>
      </c>
      <c r="EZ44" s="217"/>
      <c r="FA44" s="218" t="e">
        <f t="shared" si="33"/>
        <v>#DIV/0!</v>
      </c>
      <c r="FB44" s="217"/>
      <c r="FC44" s="218" t="e">
        <f t="shared" si="35"/>
        <v>#DIV/0!</v>
      </c>
      <c r="FD44" s="219"/>
      <c r="FE44" s="217" t="e">
        <f t="shared" si="37"/>
        <v>#DIV/0!</v>
      </c>
      <c r="FF44" s="219"/>
      <c r="FG44" s="217" t="e">
        <f t="shared" si="39"/>
        <v>#DIV/0!</v>
      </c>
      <c r="FH44" s="220"/>
    </row>
    <row r="45" spans="2:165" s="1" customFormat="1" ht="30" customHeight="1" x14ac:dyDescent="0.3">
      <c r="B45" s="149">
        <v>46</v>
      </c>
      <c r="C45" s="365">
        <v>44105</v>
      </c>
      <c r="D45" s="367" t="s">
        <v>267</v>
      </c>
      <c r="E45" s="365"/>
      <c r="F45" s="150" t="s">
        <v>142</v>
      </c>
      <c r="G45" s="150" t="s">
        <v>34</v>
      </c>
      <c r="H45" s="160" t="s">
        <v>16</v>
      </c>
      <c r="I45" s="137" t="s">
        <v>109</v>
      </c>
      <c r="J45" s="121" t="s">
        <v>152</v>
      </c>
      <c r="K45" s="151"/>
      <c r="L45" s="152"/>
      <c r="M45" s="151"/>
      <c r="N45" s="153">
        <v>4</v>
      </c>
      <c r="O45" s="154">
        <v>4</v>
      </c>
      <c r="P45" s="154">
        <v>4</v>
      </c>
      <c r="Q45" s="155" t="s">
        <v>35</v>
      </c>
      <c r="R45" s="155" t="s">
        <v>35</v>
      </c>
      <c r="S45" s="156" t="s">
        <v>35</v>
      </c>
      <c r="T45" s="153">
        <v>3</v>
      </c>
      <c r="U45" s="155" t="s">
        <v>34</v>
      </c>
      <c r="V45" s="154">
        <v>2</v>
      </c>
      <c r="W45" s="154">
        <v>2</v>
      </c>
      <c r="X45" s="157">
        <v>3</v>
      </c>
      <c r="Y45" s="153"/>
      <c r="Z45" s="154">
        <v>5</v>
      </c>
      <c r="AA45" s="154">
        <v>5</v>
      </c>
      <c r="AB45" s="155" t="s">
        <v>35</v>
      </c>
      <c r="AC45" s="154">
        <v>3</v>
      </c>
      <c r="AD45" s="154">
        <v>5</v>
      </c>
      <c r="AE45" s="157">
        <v>4</v>
      </c>
      <c r="AF45" s="153">
        <v>4</v>
      </c>
      <c r="AG45" s="157"/>
      <c r="AH45" s="153">
        <v>5</v>
      </c>
      <c r="AI45" s="154">
        <v>5</v>
      </c>
      <c r="AJ45" s="154">
        <v>4</v>
      </c>
      <c r="AK45" s="155" t="s">
        <v>35</v>
      </c>
      <c r="AL45" s="155" t="s">
        <v>203</v>
      </c>
      <c r="AM45" s="155" t="s">
        <v>35</v>
      </c>
      <c r="AN45" s="154">
        <v>4</v>
      </c>
      <c r="AO45" s="156" t="s">
        <v>35</v>
      </c>
      <c r="AP45" s="81"/>
      <c r="AQ45" s="106"/>
      <c r="AR45" s="322" t="s">
        <v>57</v>
      </c>
      <c r="AS45" s="165" t="e">
        <f t="shared" si="107"/>
        <v>#DIV/0!</v>
      </c>
      <c r="AT45" s="165" t="e">
        <f t="shared" si="107"/>
        <v>#DIV/0!</v>
      </c>
      <c r="AU45" s="165" t="e">
        <f t="shared" si="107"/>
        <v>#DIV/0!</v>
      </c>
      <c r="AV45" s="165" t="e">
        <f t="shared" si="107"/>
        <v>#DIV/0!</v>
      </c>
      <c r="AW45" s="165" t="e">
        <f t="shared" si="107"/>
        <v>#DIV/0!</v>
      </c>
      <c r="AX45" s="165" t="e">
        <f t="shared" si="107"/>
        <v>#DIV/0!</v>
      </c>
      <c r="AY45" s="167" t="e">
        <f t="shared" si="107"/>
        <v>#DIV/0!</v>
      </c>
      <c r="AZ45" s="165" t="e">
        <f t="shared" si="107"/>
        <v>#DIV/0!</v>
      </c>
      <c r="BA45" s="165" t="e">
        <f t="shared" si="107"/>
        <v>#DIV/0!</v>
      </c>
      <c r="BB45" s="165" t="e">
        <f t="shared" si="107"/>
        <v>#DIV/0!</v>
      </c>
      <c r="BC45" s="166" t="e">
        <f t="shared" si="107"/>
        <v>#DIV/0!</v>
      </c>
      <c r="BD45" s="165" t="e">
        <f t="shared" si="107"/>
        <v>#DIV/0!</v>
      </c>
      <c r="BE45" s="165" t="e">
        <f t="shared" si="107"/>
        <v>#DIV/0!</v>
      </c>
      <c r="BF45" s="165" t="e">
        <f t="shared" si="107"/>
        <v>#DIV/0!</v>
      </c>
      <c r="BG45" s="165"/>
      <c r="BH45" s="165" t="e">
        <f t="shared" si="108"/>
        <v>#DIV/0!</v>
      </c>
      <c r="BI45" s="165" t="e">
        <f t="shared" si="108"/>
        <v>#DIV/0!</v>
      </c>
      <c r="BJ45" s="165" t="e">
        <f t="shared" si="108"/>
        <v>#DIV/0!</v>
      </c>
      <c r="BK45" s="167" t="e">
        <f t="shared" si="108"/>
        <v>#DIV/0!</v>
      </c>
      <c r="BL45" s="166" t="e">
        <f t="shared" si="108"/>
        <v>#DIV/0!</v>
      </c>
      <c r="BM45" s="165" t="e">
        <f t="shared" si="108"/>
        <v>#DIV/0!</v>
      </c>
      <c r="BN45" s="165" t="e">
        <f t="shared" si="108"/>
        <v>#DIV/0!</v>
      </c>
      <c r="BO45" s="165" t="e">
        <f t="shared" si="108"/>
        <v>#DIV/0!</v>
      </c>
      <c r="BP45" s="165" t="e">
        <f t="shared" si="108"/>
        <v>#DIV/0!</v>
      </c>
      <c r="BQ45" s="165" t="e">
        <f t="shared" si="108"/>
        <v>#DIV/0!</v>
      </c>
      <c r="BR45" s="165" t="e">
        <f t="shared" si="108"/>
        <v>#DIV/0!</v>
      </c>
      <c r="BS45" s="165" t="e">
        <f t="shared" si="108"/>
        <v>#DIV/0!</v>
      </c>
      <c r="BT45" s="166" t="e">
        <f t="shared" si="108"/>
        <v>#DIV/0!</v>
      </c>
      <c r="BU45" s="167" t="e">
        <f>AVERAGE(AS45:AX45)</f>
        <v>#DIV/0!</v>
      </c>
      <c r="BV45" s="165" t="e">
        <f>AVERAGE(AY45:BC45)</f>
        <v>#DIV/0!</v>
      </c>
      <c r="BW45" s="165" t="e">
        <f>AVERAGE(BD45:BJ45)</f>
        <v>#DIV/0!</v>
      </c>
      <c r="BX45" s="165" t="e">
        <f>AVERAGE(BK45:BL45)</f>
        <v>#DIV/0!</v>
      </c>
      <c r="BY45" s="165" t="e">
        <f>AVERAGE(BM45:BT45)</f>
        <v>#DIV/0!</v>
      </c>
      <c r="BZ45" s="165" t="e">
        <f>AVERAGE(BU45:BY45)</f>
        <v>#DIV/0!</v>
      </c>
      <c r="CA45" s="170">
        <f t="shared" si="41"/>
        <v>0</v>
      </c>
      <c r="CB45" s="81"/>
      <c r="CC45" s="167"/>
      <c r="CD45" s="165"/>
      <c r="CE45" s="165"/>
      <c r="CF45" s="165"/>
      <c r="CG45" s="165"/>
      <c r="CH45" s="165"/>
      <c r="CI45" s="206"/>
      <c r="CJ45" s="165"/>
      <c r="CK45" s="165"/>
      <c r="CL45" s="165"/>
      <c r="CM45" s="207"/>
      <c r="CN45" s="165"/>
      <c r="CO45" s="165"/>
      <c r="CP45" s="165"/>
      <c r="CQ45" s="165"/>
      <c r="CR45" s="165"/>
      <c r="CS45" s="165"/>
      <c r="CT45" s="165"/>
      <c r="CU45" s="206"/>
      <c r="CV45" s="207"/>
      <c r="CW45" s="165"/>
      <c r="CX45" s="165"/>
      <c r="CY45" s="165"/>
      <c r="CZ45" s="165"/>
      <c r="DA45" s="165"/>
      <c r="DB45" s="165"/>
      <c r="DC45" s="165"/>
      <c r="DD45" s="165"/>
      <c r="DE45" s="199"/>
      <c r="DF45" s="200"/>
      <c r="DG45" s="200"/>
      <c r="DH45" s="200"/>
      <c r="DI45" s="203"/>
      <c r="DJ45" s="208"/>
      <c r="DK45" s="205">
        <f t="shared" si="6"/>
        <v>0</v>
      </c>
      <c r="DL45" s="108"/>
      <c r="DM45" s="167" t="e">
        <f t="shared" ref="DM45:DZ45" si="111">+AVERAGEIFS(N$7:N$124,$K$7:$K$124,$AR45,$M$7:$M$124,"H")</f>
        <v>#DIV/0!</v>
      </c>
      <c r="DN45" s="165" t="e">
        <f t="shared" si="111"/>
        <v>#DIV/0!</v>
      </c>
      <c r="DO45" s="165" t="e">
        <f t="shared" si="111"/>
        <v>#DIV/0!</v>
      </c>
      <c r="DP45" s="165" t="e">
        <f t="shared" si="111"/>
        <v>#DIV/0!</v>
      </c>
      <c r="DQ45" s="165" t="e">
        <f t="shared" si="111"/>
        <v>#DIV/0!</v>
      </c>
      <c r="DR45" s="165" t="e">
        <f t="shared" si="111"/>
        <v>#DIV/0!</v>
      </c>
      <c r="DS45" s="206" t="e">
        <f t="shared" si="111"/>
        <v>#DIV/0!</v>
      </c>
      <c r="DT45" s="165" t="e">
        <f t="shared" si="111"/>
        <v>#DIV/0!</v>
      </c>
      <c r="DU45" s="165" t="e">
        <f t="shared" si="111"/>
        <v>#DIV/0!</v>
      </c>
      <c r="DV45" s="165" t="e">
        <f t="shared" si="111"/>
        <v>#DIV/0!</v>
      </c>
      <c r="DW45" s="207" t="e">
        <f t="shared" si="111"/>
        <v>#DIV/0!</v>
      </c>
      <c r="DX45" s="165" t="e">
        <f t="shared" si="111"/>
        <v>#DIV/0!</v>
      </c>
      <c r="DY45" s="165" t="e">
        <f t="shared" si="111"/>
        <v>#DIV/0!</v>
      </c>
      <c r="DZ45" s="165" t="e">
        <f t="shared" si="111"/>
        <v>#DIV/0!</v>
      </c>
      <c r="EA45" s="165"/>
      <c r="EB45" s="165" t="e">
        <f t="shared" ref="EB45:EN45" si="112">+AVERAGEIFS(AC$7:AC$124,$K$7:$K$124,$AR45,$M$7:$M$124,"H")</f>
        <v>#DIV/0!</v>
      </c>
      <c r="EC45" s="165" t="e">
        <f t="shared" si="112"/>
        <v>#DIV/0!</v>
      </c>
      <c r="ED45" s="165" t="e">
        <f t="shared" si="112"/>
        <v>#DIV/0!</v>
      </c>
      <c r="EE45" s="206" t="e">
        <f t="shared" si="112"/>
        <v>#DIV/0!</v>
      </c>
      <c r="EF45" s="207" t="e">
        <f t="shared" si="112"/>
        <v>#DIV/0!</v>
      </c>
      <c r="EG45" s="165" t="e">
        <f t="shared" si="112"/>
        <v>#DIV/0!</v>
      </c>
      <c r="EH45" s="165" t="e">
        <f t="shared" si="112"/>
        <v>#DIV/0!</v>
      </c>
      <c r="EI45" s="165" t="e">
        <f t="shared" si="112"/>
        <v>#DIV/0!</v>
      </c>
      <c r="EJ45" s="165" t="e">
        <f t="shared" si="112"/>
        <v>#DIV/0!</v>
      </c>
      <c r="EK45" s="165" t="e">
        <f t="shared" si="112"/>
        <v>#DIV/0!</v>
      </c>
      <c r="EL45" s="165" t="e">
        <f t="shared" si="112"/>
        <v>#DIV/0!</v>
      </c>
      <c r="EM45" s="165" t="e">
        <f t="shared" si="112"/>
        <v>#DIV/0!</v>
      </c>
      <c r="EN45" s="165" t="e">
        <f t="shared" si="112"/>
        <v>#DIV/0!</v>
      </c>
      <c r="EO45" s="199" t="e">
        <f t="shared" si="23"/>
        <v>#DIV/0!</v>
      </c>
      <c r="EP45" s="200" t="e">
        <f t="shared" si="24"/>
        <v>#DIV/0!</v>
      </c>
      <c r="EQ45" s="200" t="e">
        <f t="shared" si="25"/>
        <v>#DIV/0!</v>
      </c>
      <c r="ER45" s="200" t="e">
        <f t="shared" si="26"/>
        <v>#DIV/0!</v>
      </c>
      <c r="ES45" s="203" t="e">
        <f t="shared" si="27"/>
        <v>#DIV/0!</v>
      </c>
      <c r="ET45" s="208" t="e">
        <f t="shared" si="28"/>
        <v>#DIV/0!</v>
      </c>
      <c r="EU45" s="205">
        <f t="shared" si="10"/>
        <v>0</v>
      </c>
      <c r="EV45" s="80"/>
      <c r="EW45" s="215"/>
      <c r="EX45" s="216" t="e">
        <f t="shared" si="30"/>
        <v>#DIV/0!</v>
      </c>
      <c r="EY45" s="217"/>
      <c r="EZ45" s="217" t="e">
        <f t="shared" si="32"/>
        <v>#DIV/0!</v>
      </c>
      <c r="FA45" s="218"/>
      <c r="FB45" s="217" t="e">
        <f t="shared" si="34"/>
        <v>#DIV/0!</v>
      </c>
      <c r="FC45" s="218"/>
      <c r="FD45" s="219" t="e">
        <f t="shared" si="36"/>
        <v>#DIV/0!</v>
      </c>
      <c r="FE45" s="217"/>
      <c r="FF45" s="219" t="e">
        <f t="shared" si="38"/>
        <v>#DIV/0!</v>
      </c>
      <c r="FG45" s="217"/>
      <c r="FH45" s="220" t="e">
        <f t="shared" si="40"/>
        <v>#DIV/0!</v>
      </c>
    </row>
    <row r="46" spans="2:165" s="1" customFormat="1" ht="30" customHeight="1" x14ac:dyDescent="0.3">
      <c r="B46" s="149">
        <v>47</v>
      </c>
      <c r="C46" s="365">
        <v>44105</v>
      </c>
      <c r="D46" s="367" t="s">
        <v>267</v>
      </c>
      <c r="E46" s="365"/>
      <c r="F46" s="150" t="s">
        <v>142</v>
      </c>
      <c r="G46" s="150" t="s">
        <v>34</v>
      </c>
      <c r="H46" s="160" t="s">
        <v>295</v>
      </c>
      <c r="I46" s="137" t="s">
        <v>306</v>
      </c>
      <c r="J46" s="121" t="s">
        <v>152</v>
      </c>
      <c r="K46" s="151"/>
      <c r="L46" s="152"/>
      <c r="M46" s="151"/>
      <c r="N46" s="153">
        <v>4</v>
      </c>
      <c r="O46" s="154">
        <v>3</v>
      </c>
      <c r="P46" s="154">
        <v>3</v>
      </c>
      <c r="Q46" s="155" t="s">
        <v>35</v>
      </c>
      <c r="R46" s="155" t="s">
        <v>35</v>
      </c>
      <c r="S46" s="156" t="s">
        <v>34</v>
      </c>
      <c r="T46" s="153">
        <v>4</v>
      </c>
      <c r="U46" s="155" t="s">
        <v>35</v>
      </c>
      <c r="V46" s="154">
        <v>5</v>
      </c>
      <c r="W46" s="154">
        <v>5</v>
      </c>
      <c r="X46" s="157">
        <v>4</v>
      </c>
      <c r="Y46" s="153">
        <v>5</v>
      </c>
      <c r="Z46" s="154">
        <v>5</v>
      </c>
      <c r="AA46" s="154">
        <v>4</v>
      </c>
      <c r="AB46" s="155" t="s">
        <v>35</v>
      </c>
      <c r="AC46" s="154">
        <v>4</v>
      </c>
      <c r="AD46" s="154">
        <v>4</v>
      </c>
      <c r="AE46" s="157">
        <v>4</v>
      </c>
      <c r="AF46" s="153">
        <v>3</v>
      </c>
      <c r="AG46" s="157">
        <v>4</v>
      </c>
      <c r="AH46" s="153">
        <v>3</v>
      </c>
      <c r="AI46" s="154">
        <v>5</v>
      </c>
      <c r="AJ46" s="154">
        <v>3</v>
      </c>
      <c r="AK46" s="155" t="s">
        <v>34</v>
      </c>
      <c r="AL46" s="155" t="s">
        <v>35</v>
      </c>
      <c r="AM46" s="155" t="s">
        <v>35</v>
      </c>
      <c r="AN46" s="154">
        <v>4</v>
      </c>
      <c r="AO46" s="156" t="s">
        <v>35</v>
      </c>
      <c r="AP46" s="81"/>
      <c r="AQ46" s="106"/>
      <c r="AR46" s="323"/>
      <c r="AS46" s="107"/>
      <c r="AT46" s="107"/>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171" t="s">
        <v>6</v>
      </c>
      <c r="CA46" s="172">
        <f>SUM(CA7:CA45)</f>
        <v>-1</v>
      </c>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221" t="s">
        <v>239</v>
      </c>
      <c r="DK46" s="171">
        <f>SUM(DK7:DK45)</f>
        <v>0</v>
      </c>
      <c r="DL46" s="108"/>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221" t="s">
        <v>238</v>
      </c>
      <c r="EU46" s="171">
        <f>SUM(EU7:EU45)</f>
        <v>0</v>
      </c>
      <c r="EV46" s="80"/>
      <c r="EW46" s="80"/>
      <c r="EX46" s="80"/>
      <c r="EY46" s="80"/>
      <c r="EZ46" s="80"/>
      <c r="FA46" s="80"/>
      <c r="FB46" s="80"/>
      <c r="FC46" s="80"/>
      <c r="FD46" s="80"/>
      <c r="FE46" s="80"/>
      <c r="FF46" s="80"/>
      <c r="FG46" s="80"/>
      <c r="FH46" s="80"/>
    </row>
    <row r="47" spans="2:165" s="1" customFormat="1" ht="30" customHeight="1" x14ac:dyDescent="0.3">
      <c r="B47" s="149">
        <v>49</v>
      </c>
      <c r="C47" s="365">
        <v>44105</v>
      </c>
      <c r="D47" s="367" t="s">
        <v>267</v>
      </c>
      <c r="E47" s="365"/>
      <c r="F47" s="150" t="s">
        <v>143</v>
      </c>
      <c r="G47" s="150" t="s">
        <v>34</v>
      </c>
      <c r="H47" s="160" t="s">
        <v>279</v>
      </c>
      <c r="I47" s="137" t="s">
        <v>32</v>
      </c>
      <c r="J47" s="121" t="s">
        <v>152</v>
      </c>
      <c r="K47" s="151"/>
      <c r="L47" s="152"/>
      <c r="M47" s="151"/>
      <c r="N47" s="153">
        <v>5</v>
      </c>
      <c r="O47" s="154">
        <v>5</v>
      </c>
      <c r="P47" s="154">
        <v>4</v>
      </c>
      <c r="Q47" s="155" t="s">
        <v>35</v>
      </c>
      <c r="R47" s="155" t="s">
        <v>35</v>
      </c>
      <c r="S47" s="156" t="s">
        <v>34</v>
      </c>
      <c r="T47" s="153">
        <v>5</v>
      </c>
      <c r="U47" s="155" t="s">
        <v>35</v>
      </c>
      <c r="V47" s="154">
        <v>5</v>
      </c>
      <c r="W47" s="154">
        <v>5</v>
      </c>
      <c r="X47" s="157">
        <v>5</v>
      </c>
      <c r="Y47" s="153">
        <v>5</v>
      </c>
      <c r="Z47" s="154">
        <v>5</v>
      </c>
      <c r="AA47" s="154">
        <v>3</v>
      </c>
      <c r="AB47" s="155" t="s">
        <v>35</v>
      </c>
      <c r="AC47" s="154">
        <v>5</v>
      </c>
      <c r="AD47" s="154">
        <v>4</v>
      </c>
      <c r="AE47" s="157">
        <v>5</v>
      </c>
      <c r="AF47" s="153">
        <v>5</v>
      </c>
      <c r="AG47" s="157">
        <v>5</v>
      </c>
      <c r="AH47" s="153">
        <v>5</v>
      </c>
      <c r="AI47" s="154">
        <v>5</v>
      </c>
      <c r="AJ47" s="154">
        <v>5</v>
      </c>
      <c r="AK47" s="155" t="s">
        <v>35</v>
      </c>
      <c r="AL47" s="155" t="s">
        <v>34</v>
      </c>
      <c r="AM47" s="155" t="s">
        <v>35</v>
      </c>
      <c r="AN47" s="154">
        <v>5</v>
      </c>
      <c r="AO47" s="156" t="s">
        <v>35</v>
      </c>
      <c r="AP47" s="81"/>
      <c r="AQ47" s="106"/>
      <c r="AR47" s="324"/>
      <c r="AS47" s="107"/>
      <c r="AT47" s="107"/>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104"/>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108"/>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0"/>
      <c r="EW47" s="80"/>
      <c r="EX47" s="80"/>
      <c r="EY47" s="80"/>
      <c r="EZ47" s="80"/>
      <c r="FA47" s="80"/>
      <c r="FB47" s="80"/>
      <c r="FC47" s="80"/>
      <c r="FD47" s="80"/>
      <c r="FE47" s="80"/>
      <c r="FF47" s="80"/>
      <c r="FG47" s="80"/>
      <c r="FH47" s="80"/>
    </row>
    <row r="48" spans="2:165" s="1" customFormat="1" ht="30" customHeight="1" x14ac:dyDescent="0.3">
      <c r="B48" s="149">
        <v>51</v>
      </c>
      <c r="C48" s="365">
        <v>44105</v>
      </c>
      <c r="D48" s="367" t="s">
        <v>267</v>
      </c>
      <c r="E48" s="365"/>
      <c r="F48" s="150" t="s">
        <v>142</v>
      </c>
      <c r="G48" s="150" t="s">
        <v>35</v>
      </c>
      <c r="H48" s="160" t="s">
        <v>16</v>
      </c>
      <c r="I48" s="137" t="s">
        <v>109</v>
      </c>
      <c r="J48" s="121" t="s">
        <v>152</v>
      </c>
      <c r="K48" s="151"/>
      <c r="L48" s="152"/>
      <c r="M48" s="151"/>
      <c r="N48" s="153">
        <v>5</v>
      </c>
      <c r="O48" s="154">
        <v>5</v>
      </c>
      <c r="P48" s="154">
        <v>5</v>
      </c>
      <c r="Q48" s="155" t="s">
        <v>35</v>
      </c>
      <c r="R48" s="155" t="s">
        <v>35</v>
      </c>
      <c r="S48" s="156" t="s">
        <v>34</v>
      </c>
      <c r="T48" s="153">
        <v>5</v>
      </c>
      <c r="U48" s="155" t="s">
        <v>35</v>
      </c>
      <c r="V48" s="154">
        <v>5</v>
      </c>
      <c r="W48" s="154">
        <v>5</v>
      </c>
      <c r="X48" s="157">
        <v>5</v>
      </c>
      <c r="Y48" s="153">
        <v>5</v>
      </c>
      <c r="Z48" s="154">
        <v>5</v>
      </c>
      <c r="AA48" s="154">
        <v>5</v>
      </c>
      <c r="AB48" s="155" t="s">
        <v>35</v>
      </c>
      <c r="AC48" s="154">
        <v>5</v>
      </c>
      <c r="AD48" s="154">
        <v>3</v>
      </c>
      <c r="AE48" s="157">
        <v>3</v>
      </c>
      <c r="AF48" s="153">
        <v>5</v>
      </c>
      <c r="AG48" s="157">
        <v>5</v>
      </c>
      <c r="AH48" s="153">
        <v>5</v>
      </c>
      <c r="AI48" s="154">
        <v>5</v>
      </c>
      <c r="AJ48" s="154">
        <v>5</v>
      </c>
      <c r="AK48" s="155" t="s">
        <v>35</v>
      </c>
      <c r="AL48" s="155" t="s">
        <v>35</v>
      </c>
      <c r="AM48" s="155" t="s">
        <v>35</v>
      </c>
      <c r="AN48" s="154">
        <v>5</v>
      </c>
      <c r="AO48" s="156" t="s">
        <v>35</v>
      </c>
      <c r="AP48" s="81"/>
      <c r="AQ48" s="106"/>
      <c r="AR48" s="323"/>
      <c r="AS48" s="107"/>
      <c r="AT48" s="107"/>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1"/>
      <c r="BX48" s="81"/>
      <c r="BY48" s="81"/>
      <c r="BZ48" s="81"/>
      <c r="CA48" s="81"/>
      <c r="CB48" s="81"/>
      <c r="CC48" s="81"/>
      <c r="CD48" s="104"/>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108"/>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0"/>
      <c r="EW48" s="80"/>
      <c r="EX48" s="80"/>
      <c r="EY48" s="80"/>
      <c r="EZ48" s="80"/>
      <c r="FA48" s="80"/>
      <c r="FB48" s="80"/>
      <c r="FC48" s="80"/>
      <c r="FD48" s="80"/>
      <c r="FE48" s="80"/>
      <c r="FF48" s="80"/>
      <c r="FG48" s="80"/>
      <c r="FH48" s="80"/>
    </row>
    <row r="49" spans="2:164" s="1" customFormat="1" ht="30" customHeight="1" x14ac:dyDescent="0.3">
      <c r="B49" s="149">
        <v>52</v>
      </c>
      <c r="C49" s="365">
        <v>44105</v>
      </c>
      <c r="D49" s="367" t="s">
        <v>267</v>
      </c>
      <c r="E49" s="365"/>
      <c r="F49" s="150" t="s">
        <v>142</v>
      </c>
      <c r="G49" s="150" t="s">
        <v>35</v>
      </c>
      <c r="H49" s="160" t="s">
        <v>16</v>
      </c>
      <c r="I49" s="137" t="s">
        <v>109</v>
      </c>
      <c r="J49" s="121" t="s">
        <v>152</v>
      </c>
      <c r="K49" s="151"/>
      <c r="L49" s="152"/>
      <c r="M49" s="151"/>
      <c r="N49" s="153">
        <v>5</v>
      </c>
      <c r="O49" s="154">
        <v>5</v>
      </c>
      <c r="P49" s="154">
        <v>5</v>
      </c>
      <c r="Q49" s="155" t="s">
        <v>35</v>
      </c>
      <c r="R49" s="155" t="s">
        <v>35</v>
      </c>
      <c r="S49" s="156" t="s">
        <v>35</v>
      </c>
      <c r="T49" s="153">
        <v>5</v>
      </c>
      <c r="U49" s="155" t="s">
        <v>35</v>
      </c>
      <c r="V49" s="154">
        <v>5</v>
      </c>
      <c r="W49" s="154">
        <v>5</v>
      </c>
      <c r="X49" s="157">
        <v>5</v>
      </c>
      <c r="Y49" s="153">
        <v>5</v>
      </c>
      <c r="Z49" s="154">
        <v>5</v>
      </c>
      <c r="AA49" s="154">
        <v>5</v>
      </c>
      <c r="AB49" s="155" t="s">
        <v>35</v>
      </c>
      <c r="AC49" s="154">
        <v>5</v>
      </c>
      <c r="AD49" s="154">
        <v>5</v>
      </c>
      <c r="AE49" s="157">
        <v>5</v>
      </c>
      <c r="AF49" s="153">
        <v>4</v>
      </c>
      <c r="AG49" s="157">
        <v>5</v>
      </c>
      <c r="AH49" s="153">
        <v>5</v>
      </c>
      <c r="AI49" s="154">
        <v>4</v>
      </c>
      <c r="AJ49" s="154"/>
      <c r="AK49" s="155" t="s">
        <v>35</v>
      </c>
      <c r="AL49" s="155" t="s">
        <v>35</v>
      </c>
      <c r="AM49" s="155" t="s">
        <v>203</v>
      </c>
      <c r="AN49" s="154">
        <v>5</v>
      </c>
      <c r="AO49" s="156" t="s">
        <v>35</v>
      </c>
      <c r="AP49" s="81"/>
      <c r="AQ49" s="106"/>
      <c r="AR49" s="323"/>
      <c r="AS49" s="107"/>
      <c r="AT49" s="107"/>
      <c r="AU49" s="81"/>
      <c r="AV49" s="81"/>
      <c r="AW49" s="81"/>
      <c r="AX49" s="81"/>
      <c r="AY49" s="81"/>
      <c r="AZ49" s="81"/>
      <c r="BA49" s="81"/>
      <c r="BB49" s="81"/>
      <c r="BC49" s="81"/>
      <c r="BD49" s="81"/>
      <c r="BE49" s="81"/>
      <c r="BF49" s="81"/>
      <c r="BG49" s="81"/>
      <c r="BH49" s="80"/>
      <c r="BI49" s="80"/>
      <c r="BJ49" s="80"/>
      <c r="BK49" s="80"/>
      <c r="BL49" s="80"/>
      <c r="BM49" s="80"/>
      <c r="BN49" s="80"/>
      <c r="BO49" s="80"/>
      <c r="BP49" s="80"/>
      <c r="BQ49" s="80"/>
      <c r="BR49" s="80"/>
      <c r="BS49" s="80"/>
      <c r="BT49" s="80"/>
      <c r="BU49" s="81"/>
      <c r="BV49" s="81"/>
      <c r="BW49" s="81"/>
      <c r="BX49" s="81"/>
      <c r="BY49" s="81"/>
      <c r="BZ49" s="81"/>
      <c r="CA49" s="81"/>
      <c r="CB49" s="81"/>
      <c r="CC49" s="81"/>
      <c r="CD49" s="104"/>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108"/>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0"/>
      <c r="EW49" s="80"/>
      <c r="EX49" s="80"/>
      <c r="EY49" s="80"/>
      <c r="EZ49" s="80"/>
      <c r="FA49" s="80"/>
      <c r="FB49" s="80"/>
      <c r="FC49" s="80"/>
      <c r="FD49" s="80"/>
      <c r="FE49" s="80"/>
      <c r="FF49" s="80"/>
      <c r="FG49" s="80"/>
      <c r="FH49" s="80"/>
    </row>
    <row r="50" spans="2:164" s="1" customFormat="1" ht="30" customHeight="1" x14ac:dyDescent="0.3">
      <c r="B50" s="149">
        <v>53</v>
      </c>
      <c r="C50" s="365">
        <v>44105</v>
      </c>
      <c r="D50" s="367" t="s">
        <v>267</v>
      </c>
      <c r="E50" s="365"/>
      <c r="F50" s="150" t="s">
        <v>143</v>
      </c>
      <c r="G50" s="150" t="s">
        <v>34</v>
      </c>
      <c r="H50" s="160" t="s">
        <v>280</v>
      </c>
      <c r="I50" s="137" t="s">
        <v>32</v>
      </c>
      <c r="J50" s="121" t="s">
        <v>152</v>
      </c>
      <c r="K50" s="151"/>
      <c r="L50" s="152"/>
      <c r="M50" s="151"/>
      <c r="N50" s="153">
        <v>4</v>
      </c>
      <c r="O50" s="154">
        <v>2</v>
      </c>
      <c r="P50" s="154">
        <v>4</v>
      </c>
      <c r="Q50" s="155" t="s">
        <v>34</v>
      </c>
      <c r="R50" s="155" t="s">
        <v>34</v>
      </c>
      <c r="S50" s="156" t="s">
        <v>34</v>
      </c>
      <c r="T50" s="153">
        <v>5</v>
      </c>
      <c r="U50" s="155" t="s">
        <v>34</v>
      </c>
      <c r="V50" s="154">
        <v>4</v>
      </c>
      <c r="W50" s="154">
        <v>4</v>
      </c>
      <c r="X50" s="157">
        <v>4</v>
      </c>
      <c r="Y50" s="153">
        <v>4</v>
      </c>
      <c r="Z50" s="154">
        <v>5</v>
      </c>
      <c r="AA50" s="154">
        <v>5</v>
      </c>
      <c r="AB50" s="155" t="s">
        <v>35</v>
      </c>
      <c r="AC50" s="154">
        <v>5</v>
      </c>
      <c r="AD50" s="154">
        <v>5</v>
      </c>
      <c r="AE50" s="157">
        <v>4</v>
      </c>
      <c r="AF50" s="153"/>
      <c r="AG50" s="157"/>
      <c r="AH50" s="153">
        <v>5</v>
      </c>
      <c r="AI50" s="154">
        <v>4</v>
      </c>
      <c r="AJ50" s="154">
        <v>4</v>
      </c>
      <c r="AK50" s="155" t="s">
        <v>35</v>
      </c>
      <c r="AL50" s="155" t="s">
        <v>35</v>
      </c>
      <c r="AM50" s="155" t="s">
        <v>35</v>
      </c>
      <c r="AN50" s="154">
        <v>5</v>
      </c>
      <c r="AO50" s="156" t="s">
        <v>35</v>
      </c>
      <c r="AP50" s="81"/>
      <c r="AQ50" s="106"/>
      <c r="AR50" s="323"/>
      <c r="AS50" s="107"/>
      <c r="AT50" s="107"/>
      <c r="AU50" s="81"/>
      <c r="AV50" s="81"/>
      <c r="AW50" s="81"/>
      <c r="AX50" s="81"/>
      <c r="AY50" s="81"/>
      <c r="AZ50" s="81"/>
      <c r="BA50" s="81"/>
      <c r="BB50" s="81"/>
      <c r="BC50" s="81"/>
      <c r="BD50" s="81"/>
      <c r="BE50" s="81"/>
      <c r="BF50" s="81"/>
      <c r="BG50" s="81"/>
      <c r="BH50" s="80"/>
      <c r="BI50" s="80"/>
      <c r="BJ50" s="80"/>
      <c r="BK50" s="80"/>
      <c r="BL50" s="80"/>
      <c r="BM50" s="80"/>
      <c r="BN50" s="80"/>
      <c r="BO50" s="80"/>
      <c r="BP50" s="80"/>
      <c r="BQ50" s="80"/>
      <c r="BR50" s="80"/>
      <c r="BS50" s="80"/>
      <c r="BT50" s="80"/>
      <c r="BU50" s="81"/>
      <c r="BV50" s="81"/>
      <c r="BW50" s="81"/>
      <c r="BX50" s="81"/>
      <c r="BY50" s="81"/>
      <c r="BZ50" s="81"/>
      <c r="CA50" s="81"/>
      <c r="CB50" s="81"/>
      <c r="CC50" s="81"/>
      <c r="CD50" s="104"/>
      <c r="CE50" s="81"/>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108"/>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c r="EU50" s="81"/>
      <c r="EV50" s="80"/>
      <c r="EW50" s="80"/>
      <c r="EX50" s="80"/>
      <c r="EY50" s="80"/>
      <c r="EZ50" s="80"/>
      <c r="FA50" s="80"/>
      <c r="FB50" s="80"/>
      <c r="FC50" s="80"/>
      <c r="FD50" s="80"/>
      <c r="FE50" s="80"/>
      <c r="FF50" s="80"/>
      <c r="FG50" s="80"/>
      <c r="FH50" s="80"/>
    </row>
    <row r="51" spans="2:164" s="1" customFormat="1" ht="30" customHeight="1" x14ac:dyDescent="0.3">
      <c r="B51" s="149">
        <v>54</v>
      </c>
      <c r="C51" s="365">
        <v>44105</v>
      </c>
      <c r="D51" s="367" t="s">
        <v>267</v>
      </c>
      <c r="E51" s="365"/>
      <c r="F51" s="150" t="s">
        <v>142</v>
      </c>
      <c r="G51" s="150" t="s">
        <v>35</v>
      </c>
      <c r="H51" s="160" t="s">
        <v>16</v>
      </c>
      <c r="I51" s="137" t="s">
        <v>109</v>
      </c>
      <c r="J51" s="121" t="s">
        <v>152</v>
      </c>
      <c r="K51" s="151"/>
      <c r="L51" s="152"/>
      <c r="M51" s="151"/>
      <c r="N51" s="153">
        <v>2</v>
      </c>
      <c r="O51" s="154">
        <v>2</v>
      </c>
      <c r="P51" s="154">
        <v>1</v>
      </c>
      <c r="Q51" s="155" t="s">
        <v>35</v>
      </c>
      <c r="R51" s="155" t="s">
        <v>34</v>
      </c>
      <c r="S51" s="156" t="s">
        <v>34</v>
      </c>
      <c r="T51" s="153">
        <v>5</v>
      </c>
      <c r="U51" s="155" t="s">
        <v>34</v>
      </c>
      <c r="V51" s="154">
        <v>3</v>
      </c>
      <c r="W51" s="154">
        <v>3</v>
      </c>
      <c r="X51" s="157">
        <v>1</v>
      </c>
      <c r="Y51" s="153">
        <v>2</v>
      </c>
      <c r="Z51" s="154">
        <v>2</v>
      </c>
      <c r="AA51" s="154">
        <v>2</v>
      </c>
      <c r="AB51" s="155" t="s">
        <v>35</v>
      </c>
      <c r="AC51" s="154">
        <v>5</v>
      </c>
      <c r="AD51" s="154">
        <v>3</v>
      </c>
      <c r="AE51" s="157">
        <v>3</v>
      </c>
      <c r="AF51" s="153">
        <v>3</v>
      </c>
      <c r="AG51" s="157">
        <v>1</v>
      </c>
      <c r="AH51" s="153">
        <v>2</v>
      </c>
      <c r="AI51" s="154">
        <v>2</v>
      </c>
      <c r="AJ51" s="154">
        <v>1</v>
      </c>
      <c r="AK51" s="155" t="s">
        <v>35</v>
      </c>
      <c r="AL51" s="155" t="s">
        <v>34</v>
      </c>
      <c r="AM51" s="155" t="s">
        <v>34</v>
      </c>
      <c r="AN51" s="154">
        <v>1</v>
      </c>
      <c r="AO51" s="156" t="s">
        <v>34</v>
      </c>
      <c r="AP51" s="81"/>
      <c r="AQ51" s="106"/>
      <c r="AR51" s="323"/>
      <c r="AS51" s="107"/>
      <c r="AT51" s="107"/>
      <c r="AU51" s="81"/>
      <c r="AV51" s="81"/>
      <c r="AW51" s="81"/>
      <c r="AX51" s="81"/>
      <c r="AY51" s="81"/>
      <c r="AZ51" s="81"/>
      <c r="BA51" s="81"/>
      <c r="BB51" s="81"/>
      <c r="BC51" s="81"/>
      <c r="BD51" s="81"/>
      <c r="BE51" s="81"/>
      <c r="BF51" s="81"/>
      <c r="BG51" s="81"/>
      <c r="BH51" s="80"/>
      <c r="BI51" s="80"/>
      <c r="BJ51" s="80"/>
      <c r="BK51" s="80"/>
      <c r="BL51" s="80"/>
      <c r="BM51" s="80"/>
      <c r="BN51" s="80"/>
      <c r="BO51" s="80"/>
      <c r="BP51" s="80"/>
      <c r="BQ51" s="80"/>
      <c r="BR51" s="80"/>
      <c r="BS51" s="80"/>
      <c r="BT51" s="80"/>
      <c r="BU51" s="81"/>
      <c r="BV51" s="81"/>
      <c r="BW51" s="81"/>
      <c r="BX51" s="81"/>
      <c r="BY51" s="81"/>
      <c r="BZ51" s="81"/>
      <c r="CA51" s="81"/>
      <c r="CB51" s="81"/>
      <c r="CC51" s="81"/>
      <c r="CD51" s="104"/>
      <c r="CE51" s="81"/>
      <c r="CF51" s="81"/>
      <c r="CG51" s="81"/>
      <c r="CH51" s="81"/>
      <c r="CI51" s="81"/>
      <c r="CJ51" s="81"/>
      <c r="CK51" s="81"/>
      <c r="CL51" s="81"/>
      <c r="CM51" s="81"/>
      <c r="CN51" s="81"/>
      <c r="CO51" s="81"/>
      <c r="CP51" s="81"/>
      <c r="CQ51" s="81"/>
      <c r="CR51" s="81"/>
      <c r="CS51" s="81"/>
      <c r="CT51" s="81"/>
      <c r="CU51" s="81"/>
      <c r="CV51" s="81"/>
      <c r="CW51" s="81"/>
      <c r="CX51" s="81"/>
      <c r="CY51" s="81"/>
      <c r="CZ51" s="81"/>
      <c r="DA51" s="81"/>
      <c r="DB51" s="81"/>
      <c r="DC51" s="81"/>
      <c r="DD51" s="81"/>
      <c r="DE51" s="81"/>
      <c r="DF51" s="81"/>
      <c r="DG51" s="81"/>
      <c r="DH51" s="81"/>
      <c r="DI51" s="81"/>
      <c r="DJ51" s="81"/>
      <c r="DK51" s="81"/>
      <c r="DL51" s="108"/>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c r="EU51" s="81"/>
      <c r="EV51" s="80"/>
      <c r="EW51" s="80"/>
      <c r="EX51" s="80"/>
      <c r="EY51" s="80"/>
      <c r="EZ51" s="80"/>
      <c r="FA51" s="80"/>
      <c r="FB51" s="80"/>
      <c r="FC51" s="80"/>
      <c r="FD51" s="80"/>
      <c r="FE51" s="80"/>
      <c r="FF51" s="80"/>
      <c r="FG51" s="80"/>
      <c r="FH51" s="80"/>
    </row>
    <row r="52" spans="2:164" s="1" customFormat="1" ht="30" customHeight="1" x14ac:dyDescent="0.3">
      <c r="B52" s="149">
        <v>55</v>
      </c>
      <c r="C52" s="365">
        <v>44105</v>
      </c>
      <c r="D52" s="367" t="s">
        <v>267</v>
      </c>
      <c r="E52" s="365"/>
      <c r="F52" s="150" t="s">
        <v>142</v>
      </c>
      <c r="G52" s="150" t="s">
        <v>35</v>
      </c>
      <c r="H52" s="160" t="s">
        <v>16</v>
      </c>
      <c r="I52" s="137" t="s">
        <v>109</v>
      </c>
      <c r="J52" s="121" t="s">
        <v>152</v>
      </c>
      <c r="K52" s="151"/>
      <c r="L52" s="152"/>
      <c r="M52" s="151"/>
      <c r="N52" s="153">
        <v>5</v>
      </c>
      <c r="O52" s="154">
        <v>4</v>
      </c>
      <c r="P52" s="154"/>
      <c r="Q52" s="155" t="s">
        <v>35</v>
      </c>
      <c r="R52" s="155" t="s">
        <v>34</v>
      </c>
      <c r="S52" s="156" t="s">
        <v>34</v>
      </c>
      <c r="T52" s="153">
        <v>5</v>
      </c>
      <c r="U52" s="155" t="s">
        <v>34</v>
      </c>
      <c r="V52" s="154">
        <v>5</v>
      </c>
      <c r="W52" s="154">
        <v>5</v>
      </c>
      <c r="X52" s="157">
        <v>5</v>
      </c>
      <c r="Y52" s="153">
        <v>5</v>
      </c>
      <c r="Z52" s="154">
        <v>5</v>
      </c>
      <c r="AA52" s="154">
        <v>5</v>
      </c>
      <c r="AB52" s="155" t="s">
        <v>35</v>
      </c>
      <c r="AC52" s="154">
        <v>2</v>
      </c>
      <c r="AD52" s="154">
        <v>4</v>
      </c>
      <c r="AE52" s="157">
        <v>5</v>
      </c>
      <c r="AF52" s="153">
        <v>5</v>
      </c>
      <c r="AG52" s="157">
        <v>5</v>
      </c>
      <c r="AH52" s="153">
        <v>5</v>
      </c>
      <c r="AI52" s="154">
        <v>5</v>
      </c>
      <c r="AJ52" s="154">
        <v>3</v>
      </c>
      <c r="AK52" s="155" t="s">
        <v>35</v>
      </c>
      <c r="AL52" s="155" t="s">
        <v>35</v>
      </c>
      <c r="AM52" s="155" t="s">
        <v>35</v>
      </c>
      <c r="AN52" s="154">
        <v>4</v>
      </c>
      <c r="AO52" s="156" t="s">
        <v>35</v>
      </c>
      <c r="AP52" s="81"/>
      <c r="AQ52" s="106"/>
      <c r="AR52" s="323"/>
      <c r="AS52" s="107"/>
      <c r="AT52" s="107"/>
      <c r="AU52" s="81"/>
      <c r="AV52" s="81"/>
      <c r="AW52" s="81"/>
      <c r="AX52" s="81"/>
      <c r="AY52" s="81"/>
      <c r="AZ52" s="81"/>
      <c r="BA52" s="81"/>
      <c r="BB52" s="81"/>
      <c r="BC52" s="81"/>
      <c r="BD52" s="81"/>
      <c r="BE52" s="81"/>
      <c r="BF52" s="81"/>
      <c r="BG52" s="81"/>
      <c r="BH52" s="80"/>
      <c r="BI52" s="80"/>
      <c r="BJ52" s="80"/>
      <c r="BK52" s="80"/>
      <c r="BL52" s="80"/>
      <c r="BM52" s="80"/>
      <c r="BN52" s="80"/>
      <c r="BO52" s="80"/>
      <c r="BP52" s="80"/>
      <c r="BQ52" s="80"/>
      <c r="BR52" s="80"/>
      <c r="BS52" s="80"/>
      <c r="BT52" s="80"/>
      <c r="BU52" s="81"/>
      <c r="BV52" s="81"/>
      <c r="BW52" s="81"/>
      <c r="BX52" s="81"/>
      <c r="BY52" s="81"/>
      <c r="BZ52" s="81"/>
      <c r="CA52" s="81"/>
      <c r="CB52" s="81"/>
      <c r="CC52" s="81"/>
      <c r="CD52" s="104"/>
      <c r="CE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c r="DD52" s="81"/>
      <c r="DE52" s="81"/>
      <c r="DF52" s="81"/>
      <c r="DG52" s="81"/>
      <c r="DH52" s="81"/>
      <c r="DI52" s="81"/>
      <c r="DJ52" s="81"/>
      <c r="DK52" s="81"/>
      <c r="DL52" s="108"/>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c r="EU52" s="81"/>
      <c r="EV52" s="80"/>
      <c r="EW52" s="80"/>
      <c r="EX52" s="80"/>
      <c r="EY52" s="80"/>
      <c r="EZ52" s="80"/>
      <c r="FA52" s="80"/>
      <c r="FB52" s="80"/>
      <c r="FC52" s="80"/>
      <c r="FD52" s="80"/>
      <c r="FE52" s="80"/>
      <c r="FF52" s="80"/>
      <c r="FG52" s="80"/>
      <c r="FH52" s="80"/>
    </row>
    <row r="53" spans="2:164" s="1" customFormat="1" ht="30" customHeight="1" x14ac:dyDescent="0.3">
      <c r="B53" s="149">
        <v>56</v>
      </c>
      <c r="C53" s="365">
        <v>44105</v>
      </c>
      <c r="D53" s="367" t="s">
        <v>267</v>
      </c>
      <c r="E53" s="365"/>
      <c r="F53" s="150" t="s">
        <v>142</v>
      </c>
      <c r="G53" s="150" t="s">
        <v>34</v>
      </c>
      <c r="H53" s="160" t="s">
        <v>16</v>
      </c>
      <c r="I53" s="137" t="s">
        <v>109</v>
      </c>
      <c r="J53" s="121" t="s">
        <v>151</v>
      </c>
      <c r="K53" s="151"/>
      <c r="L53" s="152"/>
      <c r="M53" s="151"/>
      <c r="N53" s="153">
        <v>2</v>
      </c>
      <c r="O53" s="154">
        <v>3</v>
      </c>
      <c r="P53" s="154">
        <v>3</v>
      </c>
      <c r="Q53" s="155" t="s">
        <v>34</v>
      </c>
      <c r="R53" s="155" t="s">
        <v>34</v>
      </c>
      <c r="S53" s="156" t="s">
        <v>34</v>
      </c>
      <c r="T53" s="153">
        <v>2</v>
      </c>
      <c r="U53" s="155" t="s">
        <v>34</v>
      </c>
      <c r="V53" s="154">
        <v>3</v>
      </c>
      <c r="W53" s="154">
        <v>3</v>
      </c>
      <c r="X53" s="157">
        <v>3</v>
      </c>
      <c r="Y53" s="153">
        <v>4</v>
      </c>
      <c r="Z53" s="154">
        <v>4</v>
      </c>
      <c r="AA53" s="154">
        <v>4</v>
      </c>
      <c r="AB53" s="155" t="s">
        <v>34</v>
      </c>
      <c r="AC53" s="154">
        <v>2</v>
      </c>
      <c r="AD53" s="154">
        <v>2</v>
      </c>
      <c r="AE53" s="157"/>
      <c r="AF53" s="153">
        <v>2</v>
      </c>
      <c r="AG53" s="157">
        <v>2</v>
      </c>
      <c r="AH53" s="153">
        <v>4</v>
      </c>
      <c r="AI53" s="154">
        <v>3</v>
      </c>
      <c r="AJ53" s="154">
        <v>3</v>
      </c>
      <c r="AK53" s="155" t="s">
        <v>34</v>
      </c>
      <c r="AL53" s="155" t="s">
        <v>34</v>
      </c>
      <c r="AM53" s="155" t="s">
        <v>35</v>
      </c>
      <c r="AN53" s="154">
        <v>3</v>
      </c>
      <c r="AO53" s="156" t="s">
        <v>35</v>
      </c>
      <c r="AP53" s="81"/>
      <c r="AQ53" s="106"/>
      <c r="AR53" s="324"/>
      <c r="AS53" s="107"/>
      <c r="AT53" s="107"/>
      <c r="AU53" s="81"/>
      <c r="AV53" s="81"/>
      <c r="AW53" s="81"/>
      <c r="AX53" s="81"/>
      <c r="AY53" s="81"/>
      <c r="AZ53" s="81"/>
      <c r="BA53" s="81"/>
      <c r="BB53" s="81"/>
      <c r="BC53" s="81"/>
      <c r="BD53" s="81"/>
      <c r="BE53" s="81"/>
      <c r="BF53" s="81"/>
      <c r="BG53" s="81"/>
      <c r="BH53" s="80"/>
      <c r="BI53" s="80"/>
      <c r="BJ53" s="80"/>
      <c r="BK53" s="80"/>
      <c r="BL53" s="80"/>
      <c r="BM53" s="80"/>
      <c r="BN53" s="80"/>
      <c r="BO53" s="80"/>
      <c r="BP53" s="80"/>
      <c r="BQ53" s="80"/>
      <c r="BR53" s="80"/>
      <c r="BS53" s="80"/>
      <c r="BT53" s="80"/>
      <c r="BU53" s="81"/>
      <c r="BV53" s="81"/>
      <c r="BW53" s="81"/>
      <c r="BX53" s="81"/>
      <c r="BY53" s="81"/>
      <c r="BZ53" s="81"/>
      <c r="CA53" s="81"/>
      <c r="CB53" s="81"/>
      <c r="CC53" s="81"/>
      <c r="CD53" s="104"/>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108"/>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c r="EU53" s="81"/>
      <c r="EV53" s="80"/>
      <c r="EW53" s="80"/>
      <c r="EX53" s="80"/>
      <c r="EY53" s="80"/>
      <c r="EZ53" s="80"/>
      <c r="FA53" s="80"/>
      <c r="FB53" s="80"/>
      <c r="FC53" s="80"/>
      <c r="FD53" s="80"/>
      <c r="FE53" s="80"/>
      <c r="FF53" s="80"/>
      <c r="FG53" s="80"/>
      <c r="FH53" s="80"/>
    </row>
    <row r="54" spans="2:164" s="1" customFormat="1" ht="30" customHeight="1" x14ac:dyDescent="0.3">
      <c r="B54" s="149">
        <v>57</v>
      </c>
      <c r="C54" s="365">
        <v>44105</v>
      </c>
      <c r="D54" s="367" t="s">
        <v>267</v>
      </c>
      <c r="E54" s="365"/>
      <c r="F54" s="150"/>
      <c r="G54" s="150" t="s">
        <v>34</v>
      </c>
      <c r="H54" s="160"/>
      <c r="I54" s="137"/>
      <c r="J54" s="121" t="s">
        <v>151</v>
      </c>
      <c r="K54" s="151"/>
      <c r="L54" s="152"/>
      <c r="M54" s="151"/>
      <c r="N54" s="153">
        <v>5</v>
      </c>
      <c r="O54" s="154">
        <v>5</v>
      </c>
      <c r="P54" s="154">
        <v>4</v>
      </c>
      <c r="Q54" s="155" t="s">
        <v>34</v>
      </c>
      <c r="R54" s="155" t="s">
        <v>34</v>
      </c>
      <c r="S54" s="156" t="s">
        <v>203</v>
      </c>
      <c r="T54" s="153">
        <v>5</v>
      </c>
      <c r="U54" s="155" t="s">
        <v>34</v>
      </c>
      <c r="V54" s="154">
        <v>4</v>
      </c>
      <c r="W54" s="154">
        <v>4</v>
      </c>
      <c r="X54" s="157">
        <v>5</v>
      </c>
      <c r="Y54" s="153">
        <v>5</v>
      </c>
      <c r="Z54" s="154">
        <v>5</v>
      </c>
      <c r="AA54" s="154">
        <v>5</v>
      </c>
      <c r="AB54" s="155" t="s">
        <v>35</v>
      </c>
      <c r="AC54" s="154">
        <v>5</v>
      </c>
      <c r="AD54" s="154">
        <v>4</v>
      </c>
      <c r="AE54" s="157">
        <v>5</v>
      </c>
      <c r="AF54" s="153">
        <v>4</v>
      </c>
      <c r="AG54" s="157">
        <v>4</v>
      </c>
      <c r="AH54" s="153">
        <v>4</v>
      </c>
      <c r="AI54" s="154">
        <v>5</v>
      </c>
      <c r="AJ54" s="154">
        <v>4</v>
      </c>
      <c r="AK54" s="155" t="s">
        <v>35</v>
      </c>
      <c r="AL54" s="155" t="s">
        <v>203</v>
      </c>
      <c r="AM54" s="155" t="s">
        <v>34</v>
      </c>
      <c r="AN54" s="154">
        <v>4</v>
      </c>
      <c r="AO54" s="156" t="s">
        <v>35</v>
      </c>
      <c r="AP54" s="81"/>
      <c r="AQ54" s="106"/>
      <c r="AR54" s="323"/>
      <c r="AS54" s="107"/>
      <c r="AT54" s="107"/>
      <c r="AU54" s="81"/>
      <c r="AV54" s="81"/>
      <c r="AW54" s="81"/>
      <c r="AX54" s="81"/>
      <c r="AY54" s="81"/>
      <c r="AZ54" s="81"/>
      <c r="BA54" s="81"/>
      <c r="BB54" s="81"/>
      <c r="BC54" s="81"/>
      <c r="BD54" s="81"/>
      <c r="BE54" s="81"/>
      <c r="BF54" s="81"/>
      <c r="BG54" s="81"/>
      <c r="BH54" s="80"/>
      <c r="BI54" s="80"/>
      <c r="BJ54" s="80"/>
      <c r="BK54" s="80"/>
      <c r="BL54" s="80"/>
      <c r="BM54" s="80"/>
      <c r="BN54" s="80"/>
      <c r="BO54" s="80"/>
      <c r="BP54" s="80"/>
      <c r="BQ54" s="80"/>
      <c r="BR54" s="80"/>
      <c r="BS54" s="80"/>
      <c r="BT54" s="80"/>
      <c r="BU54" s="81"/>
      <c r="BV54" s="81"/>
      <c r="BW54" s="81"/>
      <c r="BX54" s="81"/>
      <c r="BY54" s="81"/>
      <c r="BZ54" s="81"/>
      <c r="CA54" s="81"/>
      <c r="CB54" s="81"/>
      <c r="CC54" s="81"/>
      <c r="CD54" s="104"/>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108"/>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c r="EU54" s="81"/>
      <c r="EV54" s="80"/>
      <c r="EW54" s="80"/>
      <c r="EX54" s="80"/>
      <c r="EY54" s="80"/>
      <c r="EZ54" s="80"/>
      <c r="FA54" s="80"/>
      <c r="FB54" s="80"/>
      <c r="FC54" s="80"/>
      <c r="FD54" s="80"/>
      <c r="FE54" s="80"/>
      <c r="FF54" s="80"/>
      <c r="FG54" s="80"/>
      <c r="FH54" s="80"/>
    </row>
    <row r="55" spans="2:164" s="1" customFormat="1" ht="30" customHeight="1" x14ac:dyDescent="0.3">
      <c r="B55" s="149">
        <v>58</v>
      </c>
      <c r="C55" s="365">
        <v>44106</v>
      </c>
      <c r="D55" s="367" t="s">
        <v>267</v>
      </c>
      <c r="E55" s="365"/>
      <c r="F55" s="150" t="s">
        <v>142</v>
      </c>
      <c r="G55" s="150" t="s">
        <v>34</v>
      </c>
      <c r="H55" s="160" t="s">
        <v>16</v>
      </c>
      <c r="I55" s="137" t="s">
        <v>109</v>
      </c>
      <c r="J55" s="121" t="s">
        <v>152</v>
      </c>
      <c r="K55" s="151"/>
      <c r="L55" s="152"/>
      <c r="M55" s="151"/>
      <c r="N55" s="153">
        <v>4</v>
      </c>
      <c r="O55" s="154">
        <v>4</v>
      </c>
      <c r="P55" s="154">
        <v>4</v>
      </c>
      <c r="Q55" s="155" t="s">
        <v>35</v>
      </c>
      <c r="R55" s="155" t="s">
        <v>35</v>
      </c>
      <c r="S55" s="156" t="s">
        <v>35</v>
      </c>
      <c r="T55" s="153">
        <v>4</v>
      </c>
      <c r="U55" s="155" t="s">
        <v>35</v>
      </c>
      <c r="V55" s="154">
        <v>3</v>
      </c>
      <c r="W55" s="154">
        <v>4</v>
      </c>
      <c r="X55" s="157">
        <v>4</v>
      </c>
      <c r="Y55" s="153">
        <v>4</v>
      </c>
      <c r="Z55" s="154">
        <v>4</v>
      </c>
      <c r="AA55" s="154">
        <v>4</v>
      </c>
      <c r="AB55" s="155" t="s">
        <v>35</v>
      </c>
      <c r="AC55" s="154">
        <v>4</v>
      </c>
      <c r="AD55" s="154">
        <v>4</v>
      </c>
      <c r="AE55" s="157">
        <v>4</v>
      </c>
      <c r="AF55" s="153">
        <v>4</v>
      </c>
      <c r="AG55" s="157">
        <v>4</v>
      </c>
      <c r="AH55" s="153">
        <v>4</v>
      </c>
      <c r="AI55" s="154">
        <v>3</v>
      </c>
      <c r="AJ55" s="154">
        <v>4</v>
      </c>
      <c r="AK55" s="155" t="s">
        <v>35</v>
      </c>
      <c r="AL55" s="155" t="s">
        <v>203</v>
      </c>
      <c r="AM55" s="155" t="s">
        <v>203</v>
      </c>
      <c r="AN55" s="154">
        <v>4</v>
      </c>
      <c r="AO55" s="156" t="s">
        <v>203</v>
      </c>
      <c r="AP55" s="81"/>
      <c r="AQ55" s="106"/>
      <c r="AR55" s="324"/>
      <c r="AS55" s="107"/>
      <c r="AT55" s="107"/>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104"/>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108"/>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c r="EU55" s="81"/>
      <c r="EV55" s="80"/>
      <c r="EW55" s="80"/>
      <c r="EX55" s="80"/>
      <c r="EY55" s="80"/>
      <c r="EZ55" s="80"/>
      <c r="FA55" s="80"/>
      <c r="FB55" s="80"/>
      <c r="FC55" s="80"/>
      <c r="FD55" s="80"/>
      <c r="FE55" s="80"/>
      <c r="FF55" s="80"/>
      <c r="FG55" s="80"/>
      <c r="FH55" s="80"/>
    </row>
    <row r="56" spans="2:164" s="1" customFormat="1" ht="30" customHeight="1" x14ac:dyDescent="0.3">
      <c r="B56" s="149">
        <v>59</v>
      </c>
      <c r="C56" s="365">
        <v>44106</v>
      </c>
      <c r="D56" s="367" t="s">
        <v>267</v>
      </c>
      <c r="E56" s="365"/>
      <c r="F56" s="150" t="s">
        <v>142</v>
      </c>
      <c r="G56" s="150" t="s">
        <v>34</v>
      </c>
      <c r="H56" s="160" t="s">
        <v>204</v>
      </c>
      <c r="I56" s="158" t="s">
        <v>147</v>
      </c>
      <c r="J56" s="121" t="s">
        <v>151</v>
      </c>
      <c r="K56" s="151"/>
      <c r="L56" s="152"/>
      <c r="M56" s="151"/>
      <c r="N56" s="153">
        <v>5</v>
      </c>
      <c r="O56" s="154">
        <v>3</v>
      </c>
      <c r="P56" s="154">
        <v>4</v>
      </c>
      <c r="Q56" s="155" t="s">
        <v>35</v>
      </c>
      <c r="R56" s="155" t="s">
        <v>34</v>
      </c>
      <c r="S56" s="156" t="s">
        <v>34</v>
      </c>
      <c r="T56" s="153">
        <v>5</v>
      </c>
      <c r="U56" s="155" t="s">
        <v>34</v>
      </c>
      <c r="V56" s="154">
        <v>4</v>
      </c>
      <c r="W56" s="154">
        <v>4</v>
      </c>
      <c r="X56" s="157">
        <v>5</v>
      </c>
      <c r="Y56" s="153">
        <v>3</v>
      </c>
      <c r="Z56" s="154"/>
      <c r="AA56" s="154">
        <v>5</v>
      </c>
      <c r="AB56" s="155" t="s">
        <v>35</v>
      </c>
      <c r="AC56" s="154">
        <v>5</v>
      </c>
      <c r="AD56" s="154">
        <v>5</v>
      </c>
      <c r="AE56" s="157">
        <v>4</v>
      </c>
      <c r="AF56" s="153">
        <v>4</v>
      </c>
      <c r="AG56" s="157">
        <v>4</v>
      </c>
      <c r="AH56" s="153">
        <v>5</v>
      </c>
      <c r="AI56" s="154">
        <v>4</v>
      </c>
      <c r="AJ56" s="154">
        <v>3</v>
      </c>
      <c r="AK56" s="155" t="s">
        <v>35</v>
      </c>
      <c r="AL56" s="155" t="s">
        <v>35</v>
      </c>
      <c r="AM56" s="155" t="s">
        <v>35</v>
      </c>
      <c r="AN56" s="154">
        <v>4</v>
      </c>
      <c r="AO56" s="156" t="s">
        <v>35</v>
      </c>
      <c r="AP56" s="81"/>
      <c r="AQ56" s="106"/>
      <c r="AR56" s="324"/>
      <c r="AS56" s="107"/>
      <c r="AT56" s="107"/>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104"/>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108"/>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c r="EU56" s="81"/>
      <c r="EV56" s="80"/>
      <c r="EW56" s="80"/>
      <c r="EX56" s="80"/>
      <c r="EY56" s="80"/>
      <c r="EZ56" s="80"/>
      <c r="FA56" s="80"/>
      <c r="FB56" s="80"/>
      <c r="FC56" s="80"/>
      <c r="FD56" s="80"/>
      <c r="FE56" s="80"/>
      <c r="FF56" s="80"/>
      <c r="FG56" s="80"/>
      <c r="FH56" s="80"/>
    </row>
    <row r="57" spans="2:164" s="1" customFormat="1" ht="30" customHeight="1" x14ac:dyDescent="0.3">
      <c r="B57" s="149">
        <v>60</v>
      </c>
      <c r="C57" s="365">
        <v>44106</v>
      </c>
      <c r="D57" s="367" t="s">
        <v>267</v>
      </c>
      <c r="E57" s="365"/>
      <c r="F57" s="150" t="s">
        <v>142</v>
      </c>
      <c r="G57" s="150" t="s">
        <v>35</v>
      </c>
      <c r="H57" s="160" t="s">
        <v>16</v>
      </c>
      <c r="I57" s="137" t="s">
        <v>109</v>
      </c>
      <c r="J57" s="121" t="s">
        <v>152</v>
      </c>
      <c r="K57" s="151"/>
      <c r="L57" s="152"/>
      <c r="M57" s="151"/>
      <c r="N57" s="153">
        <v>4</v>
      </c>
      <c r="O57" s="154">
        <v>3</v>
      </c>
      <c r="P57" s="154">
        <v>3</v>
      </c>
      <c r="Q57" s="155" t="s">
        <v>35</v>
      </c>
      <c r="R57" s="155" t="s">
        <v>34</v>
      </c>
      <c r="S57" s="156" t="s">
        <v>34</v>
      </c>
      <c r="T57" s="153">
        <v>4</v>
      </c>
      <c r="U57" s="155" t="s">
        <v>34</v>
      </c>
      <c r="V57" s="154">
        <v>3</v>
      </c>
      <c r="W57" s="154">
        <v>3</v>
      </c>
      <c r="X57" s="157">
        <v>3</v>
      </c>
      <c r="Y57" s="153">
        <v>2</v>
      </c>
      <c r="Z57" s="154">
        <v>3</v>
      </c>
      <c r="AA57" s="154">
        <v>3</v>
      </c>
      <c r="AB57" s="155" t="s">
        <v>34</v>
      </c>
      <c r="AC57" s="154">
        <v>3</v>
      </c>
      <c r="AD57" s="154">
        <v>3</v>
      </c>
      <c r="AE57" s="157">
        <v>3</v>
      </c>
      <c r="AF57" s="153">
        <v>4</v>
      </c>
      <c r="AG57" s="157">
        <v>4</v>
      </c>
      <c r="AH57" s="153">
        <v>4</v>
      </c>
      <c r="AI57" s="154">
        <v>4</v>
      </c>
      <c r="AJ57" s="154">
        <v>2</v>
      </c>
      <c r="AK57" s="155" t="s">
        <v>34</v>
      </c>
      <c r="AL57" s="155" t="s">
        <v>34</v>
      </c>
      <c r="AM57" s="155" t="s">
        <v>35</v>
      </c>
      <c r="AN57" s="154">
        <v>3</v>
      </c>
      <c r="AO57" s="156" t="s">
        <v>34</v>
      </c>
      <c r="AP57" s="81"/>
      <c r="AQ57" s="106"/>
      <c r="AR57" s="324"/>
      <c r="AS57" s="107"/>
      <c r="AT57" s="107"/>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104"/>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108"/>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c r="EU57" s="81"/>
      <c r="EV57" s="80"/>
      <c r="EW57" s="80"/>
      <c r="EX57" s="80"/>
      <c r="EY57" s="80"/>
      <c r="EZ57" s="80"/>
      <c r="FA57" s="80"/>
      <c r="FB57" s="80"/>
      <c r="FC57" s="80"/>
      <c r="FD57" s="80"/>
      <c r="FE57" s="80"/>
      <c r="FF57" s="80"/>
      <c r="FG57" s="80"/>
      <c r="FH57" s="80"/>
    </row>
    <row r="58" spans="2:164" s="1" customFormat="1" ht="30" customHeight="1" x14ac:dyDescent="0.3">
      <c r="B58" s="149">
        <v>61</v>
      </c>
      <c r="C58" s="365">
        <v>44106</v>
      </c>
      <c r="D58" s="367" t="s">
        <v>267</v>
      </c>
      <c r="E58" s="365"/>
      <c r="F58" s="150" t="s">
        <v>142</v>
      </c>
      <c r="G58" s="150" t="s">
        <v>35</v>
      </c>
      <c r="H58" s="160" t="s">
        <v>281</v>
      </c>
      <c r="I58" s="137" t="s">
        <v>306</v>
      </c>
      <c r="J58" s="121" t="s">
        <v>152</v>
      </c>
      <c r="K58" s="151"/>
      <c r="L58" s="152"/>
      <c r="M58" s="151"/>
      <c r="N58" s="153">
        <v>1</v>
      </c>
      <c r="O58" s="154">
        <v>2</v>
      </c>
      <c r="P58" s="154">
        <v>2</v>
      </c>
      <c r="Q58" s="155" t="s">
        <v>34</v>
      </c>
      <c r="R58" s="155" t="s">
        <v>34</v>
      </c>
      <c r="S58" s="156" t="s">
        <v>34</v>
      </c>
      <c r="T58" s="153">
        <v>1</v>
      </c>
      <c r="U58" s="155" t="s">
        <v>35</v>
      </c>
      <c r="V58" s="154">
        <v>1</v>
      </c>
      <c r="W58" s="154">
        <v>2</v>
      </c>
      <c r="X58" s="157">
        <v>1</v>
      </c>
      <c r="Y58" s="153"/>
      <c r="Z58" s="154"/>
      <c r="AA58" s="154">
        <v>4</v>
      </c>
      <c r="AB58" s="155" t="s">
        <v>203</v>
      </c>
      <c r="AC58" s="154">
        <v>1</v>
      </c>
      <c r="AD58" s="154">
        <v>1</v>
      </c>
      <c r="AE58" s="157"/>
      <c r="AF58" s="153">
        <v>1</v>
      </c>
      <c r="AG58" s="157"/>
      <c r="AH58" s="153">
        <v>1</v>
      </c>
      <c r="AI58" s="154">
        <v>1</v>
      </c>
      <c r="AJ58" s="154">
        <v>1</v>
      </c>
      <c r="AK58" s="155" t="s">
        <v>35</v>
      </c>
      <c r="AL58" s="155" t="s">
        <v>34</v>
      </c>
      <c r="AM58" s="155" t="s">
        <v>35</v>
      </c>
      <c r="AN58" s="154">
        <v>1</v>
      </c>
      <c r="AO58" s="156" t="s">
        <v>34</v>
      </c>
      <c r="AP58" s="81"/>
      <c r="AQ58" s="106"/>
      <c r="AR58" s="324"/>
      <c r="AS58" s="107"/>
      <c r="AT58" s="107"/>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104"/>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108"/>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c r="EU58" s="81"/>
      <c r="EV58" s="80"/>
      <c r="EW58" s="80"/>
      <c r="EX58" s="80"/>
      <c r="EY58" s="80"/>
      <c r="EZ58" s="80"/>
      <c r="FA58" s="80"/>
      <c r="FB58" s="80"/>
      <c r="FC58" s="80"/>
      <c r="FD58" s="80"/>
      <c r="FE58" s="80"/>
      <c r="FF58" s="80"/>
      <c r="FG58" s="80"/>
      <c r="FH58" s="80"/>
    </row>
    <row r="59" spans="2:164" s="1" customFormat="1" ht="30" customHeight="1" x14ac:dyDescent="0.3">
      <c r="B59" s="149">
        <v>64</v>
      </c>
      <c r="C59" s="365">
        <v>44106</v>
      </c>
      <c r="D59" s="367" t="s">
        <v>269</v>
      </c>
      <c r="E59" s="365"/>
      <c r="F59" s="150" t="s">
        <v>142</v>
      </c>
      <c r="G59" s="150" t="s">
        <v>35</v>
      </c>
      <c r="H59" s="160" t="s">
        <v>282</v>
      </c>
      <c r="I59" s="137" t="s">
        <v>306</v>
      </c>
      <c r="J59" s="121" t="s">
        <v>152</v>
      </c>
      <c r="K59" s="151"/>
      <c r="L59" s="152"/>
      <c r="M59" s="151"/>
      <c r="N59" s="153">
        <v>3</v>
      </c>
      <c r="O59" s="154">
        <v>2</v>
      </c>
      <c r="P59" s="154">
        <v>2</v>
      </c>
      <c r="Q59" s="155" t="s">
        <v>35</v>
      </c>
      <c r="R59" s="155" t="s">
        <v>34</v>
      </c>
      <c r="S59" s="156" t="s">
        <v>34</v>
      </c>
      <c r="T59" s="153">
        <v>5</v>
      </c>
      <c r="U59" s="155" t="s">
        <v>35</v>
      </c>
      <c r="V59" s="154">
        <v>4</v>
      </c>
      <c r="W59" s="154">
        <v>4</v>
      </c>
      <c r="X59" s="157">
        <v>4</v>
      </c>
      <c r="Y59" s="153">
        <v>3</v>
      </c>
      <c r="Z59" s="154"/>
      <c r="AA59" s="154">
        <v>5</v>
      </c>
      <c r="AB59" s="155" t="s">
        <v>35</v>
      </c>
      <c r="AC59" s="154">
        <v>4</v>
      </c>
      <c r="AD59" s="154"/>
      <c r="AE59" s="157">
        <v>2</v>
      </c>
      <c r="AF59" s="153">
        <v>3</v>
      </c>
      <c r="AG59" s="157">
        <v>4</v>
      </c>
      <c r="AH59" s="153">
        <v>5</v>
      </c>
      <c r="AI59" s="154">
        <v>4</v>
      </c>
      <c r="AJ59" s="154">
        <v>4</v>
      </c>
      <c r="AK59" s="155" t="s">
        <v>34</v>
      </c>
      <c r="AL59" s="155" t="s">
        <v>34</v>
      </c>
      <c r="AM59" s="155" t="s">
        <v>35</v>
      </c>
      <c r="AN59" s="154">
        <v>3</v>
      </c>
      <c r="AO59" s="156" t="s">
        <v>34</v>
      </c>
      <c r="AP59" s="81"/>
      <c r="AQ59" s="106"/>
      <c r="AR59" s="324"/>
      <c r="AS59" s="107"/>
      <c r="AT59" s="107"/>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104"/>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108"/>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c r="EU59" s="81"/>
      <c r="EV59" s="80"/>
      <c r="EW59" s="80"/>
      <c r="EX59" s="80"/>
      <c r="EY59" s="80"/>
      <c r="EZ59" s="80"/>
      <c r="FA59" s="80"/>
      <c r="FB59" s="80"/>
      <c r="FC59" s="80"/>
      <c r="FD59" s="80"/>
      <c r="FE59" s="80"/>
      <c r="FF59" s="80"/>
      <c r="FG59" s="80"/>
      <c r="FH59" s="80"/>
    </row>
    <row r="60" spans="2:164" s="1" customFormat="1" ht="30" customHeight="1" x14ac:dyDescent="0.3">
      <c r="B60" s="149">
        <v>65</v>
      </c>
      <c r="C60" s="365">
        <v>44106</v>
      </c>
      <c r="D60" s="367" t="s">
        <v>268</v>
      </c>
      <c r="E60" s="365"/>
      <c r="F60" s="150" t="s">
        <v>303</v>
      </c>
      <c r="G60" s="150" t="s">
        <v>34</v>
      </c>
      <c r="H60" s="160" t="s">
        <v>283</v>
      </c>
      <c r="I60" s="137" t="s">
        <v>305</v>
      </c>
      <c r="J60" s="121" t="s">
        <v>152</v>
      </c>
      <c r="K60" s="151"/>
      <c r="L60" s="152"/>
      <c r="M60" s="151"/>
      <c r="N60" s="153">
        <v>5</v>
      </c>
      <c r="O60" s="154">
        <v>5</v>
      </c>
      <c r="P60" s="154">
        <v>5</v>
      </c>
      <c r="Q60" s="155" t="s">
        <v>35</v>
      </c>
      <c r="R60" s="155" t="s">
        <v>35</v>
      </c>
      <c r="S60" s="156" t="s">
        <v>35</v>
      </c>
      <c r="T60" s="153">
        <v>5</v>
      </c>
      <c r="U60" s="155" t="s">
        <v>35</v>
      </c>
      <c r="V60" s="154">
        <v>5</v>
      </c>
      <c r="W60" s="154">
        <v>5</v>
      </c>
      <c r="X60" s="157">
        <v>5</v>
      </c>
      <c r="Y60" s="153">
        <v>5</v>
      </c>
      <c r="Z60" s="154">
        <v>5</v>
      </c>
      <c r="AA60" s="154">
        <v>5</v>
      </c>
      <c r="AB60" s="155" t="s">
        <v>35</v>
      </c>
      <c r="AC60" s="154">
        <v>5</v>
      </c>
      <c r="AD60" s="154">
        <v>5</v>
      </c>
      <c r="AE60" s="157">
        <v>5</v>
      </c>
      <c r="AF60" s="153">
        <v>5</v>
      </c>
      <c r="AG60" s="157">
        <v>5</v>
      </c>
      <c r="AH60" s="153">
        <v>5</v>
      </c>
      <c r="AI60" s="154">
        <v>5</v>
      </c>
      <c r="AJ60" s="154">
        <v>5</v>
      </c>
      <c r="AK60" s="155" t="s">
        <v>35</v>
      </c>
      <c r="AL60" s="155" t="s">
        <v>35</v>
      </c>
      <c r="AM60" s="155" t="s">
        <v>35</v>
      </c>
      <c r="AN60" s="154">
        <v>5</v>
      </c>
      <c r="AO60" s="156" t="s">
        <v>35</v>
      </c>
      <c r="AP60" s="81"/>
      <c r="AQ60" s="106"/>
      <c r="AR60" s="324"/>
      <c r="AS60" s="107"/>
      <c r="AT60" s="107"/>
      <c r="AU60" s="81"/>
      <c r="AV60" s="81"/>
      <c r="AW60" s="81"/>
      <c r="AX60" s="81"/>
      <c r="AY60" s="81"/>
      <c r="AZ60" s="81"/>
      <c r="BA60" s="81"/>
      <c r="BB60" s="81"/>
      <c r="BC60" s="81"/>
      <c r="BD60" s="81"/>
      <c r="BE60" s="81"/>
      <c r="BF60" s="81"/>
      <c r="BG60" s="81"/>
      <c r="BH60" s="80"/>
      <c r="BI60" s="80"/>
      <c r="BJ60" s="80"/>
      <c r="BK60" s="80"/>
      <c r="BL60" s="80"/>
      <c r="BM60" s="80"/>
      <c r="BN60" s="80"/>
      <c r="BO60" s="80"/>
      <c r="BP60" s="80"/>
      <c r="BQ60" s="80"/>
      <c r="BR60" s="80"/>
      <c r="BS60" s="80"/>
      <c r="BT60" s="80"/>
      <c r="BU60" s="81"/>
      <c r="BV60" s="81"/>
      <c r="BW60" s="81"/>
      <c r="BX60" s="81"/>
      <c r="BY60" s="81"/>
      <c r="BZ60" s="81"/>
      <c r="CA60" s="81"/>
      <c r="CB60" s="81"/>
      <c r="CC60" s="81"/>
      <c r="CD60" s="104"/>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108"/>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0"/>
      <c r="EW60" s="80"/>
      <c r="EX60" s="80"/>
      <c r="EY60" s="80"/>
      <c r="EZ60" s="80"/>
      <c r="FA60" s="80"/>
      <c r="FB60" s="80"/>
      <c r="FC60" s="80"/>
      <c r="FD60" s="80"/>
      <c r="FE60" s="80"/>
      <c r="FF60" s="80"/>
      <c r="FG60" s="80"/>
      <c r="FH60" s="80"/>
    </row>
    <row r="61" spans="2:164" s="1" customFormat="1" ht="30" customHeight="1" x14ac:dyDescent="0.3">
      <c r="B61" s="149">
        <v>66</v>
      </c>
      <c r="C61" s="365">
        <v>44106</v>
      </c>
      <c r="D61" s="367" t="s">
        <v>267</v>
      </c>
      <c r="E61" s="365"/>
      <c r="F61" s="150" t="s">
        <v>142</v>
      </c>
      <c r="G61" s="150" t="s">
        <v>34</v>
      </c>
      <c r="H61" s="160" t="s">
        <v>284</v>
      </c>
      <c r="I61" s="137" t="s">
        <v>306</v>
      </c>
      <c r="J61" s="121" t="s">
        <v>151</v>
      </c>
      <c r="K61" s="151"/>
      <c r="L61" s="152"/>
      <c r="M61" s="151"/>
      <c r="N61" s="153">
        <v>4</v>
      </c>
      <c r="O61" s="154">
        <v>4</v>
      </c>
      <c r="P61" s="154">
        <v>4</v>
      </c>
      <c r="Q61" s="155" t="s">
        <v>34</v>
      </c>
      <c r="R61" s="155" t="s">
        <v>34</v>
      </c>
      <c r="S61" s="156" t="s">
        <v>35</v>
      </c>
      <c r="T61" s="153">
        <v>4</v>
      </c>
      <c r="U61" s="155" t="s">
        <v>35</v>
      </c>
      <c r="V61" s="154">
        <v>4</v>
      </c>
      <c r="W61" s="154">
        <v>4</v>
      </c>
      <c r="X61" s="157">
        <v>4</v>
      </c>
      <c r="Y61" s="153">
        <v>5</v>
      </c>
      <c r="Z61" s="154">
        <v>5</v>
      </c>
      <c r="AA61" s="154"/>
      <c r="AB61" s="155" t="s">
        <v>35</v>
      </c>
      <c r="AC61" s="154">
        <v>5</v>
      </c>
      <c r="AD61" s="154">
        <v>5</v>
      </c>
      <c r="AE61" s="157">
        <v>5</v>
      </c>
      <c r="AF61" s="153">
        <v>4</v>
      </c>
      <c r="AG61" s="157"/>
      <c r="AH61" s="153">
        <v>5</v>
      </c>
      <c r="AI61" s="154">
        <v>5</v>
      </c>
      <c r="AJ61" s="154">
        <v>5</v>
      </c>
      <c r="AK61" s="155" t="s">
        <v>35</v>
      </c>
      <c r="AL61" s="155" t="s">
        <v>34</v>
      </c>
      <c r="AM61" s="155" t="s">
        <v>35</v>
      </c>
      <c r="AN61" s="154">
        <v>5</v>
      </c>
      <c r="AO61" s="156" t="s">
        <v>35</v>
      </c>
      <c r="AP61" s="81"/>
      <c r="AQ61" s="106"/>
      <c r="AR61" s="324"/>
      <c r="AS61" s="107"/>
      <c r="AT61" s="107"/>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104"/>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108"/>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0"/>
      <c r="EW61" s="80"/>
      <c r="EX61" s="80"/>
      <c r="EY61" s="80"/>
      <c r="EZ61" s="80"/>
      <c r="FA61" s="80"/>
      <c r="FB61" s="80"/>
      <c r="FC61" s="80"/>
      <c r="FD61" s="80"/>
      <c r="FE61" s="80"/>
      <c r="FF61" s="80"/>
      <c r="FG61" s="80"/>
      <c r="FH61" s="80"/>
    </row>
    <row r="62" spans="2:164" s="1" customFormat="1" ht="30" customHeight="1" x14ac:dyDescent="0.3">
      <c r="B62" s="149">
        <v>67</v>
      </c>
      <c r="C62" s="365">
        <v>44107</v>
      </c>
      <c r="D62" s="367" t="s">
        <v>267</v>
      </c>
      <c r="E62" s="365"/>
      <c r="F62" s="150" t="s">
        <v>142</v>
      </c>
      <c r="G62" s="150" t="s">
        <v>34</v>
      </c>
      <c r="H62" s="160" t="s">
        <v>16</v>
      </c>
      <c r="I62" s="137" t="s">
        <v>109</v>
      </c>
      <c r="J62" s="121" t="s">
        <v>151</v>
      </c>
      <c r="K62" s="151"/>
      <c r="L62" s="152"/>
      <c r="M62" s="151"/>
      <c r="N62" s="153">
        <v>4</v>
      </c>
      <c r="O62" s="154">
        <v>4</v>
      </c>
      <c r="P62" s="154">
        <v>4</v>
      </c>
      <c r="Q62" s="155" t="s">
        <v>34</v>
      </c>
      <c r="R62" s="155" t="s">
        <v>34</v>
      </c>
      <c r="S62" s="156" t="s">
        <v>34</v>
      </c>
      <c r="T62" s="153">
        <v>4</v>
      </c>
      <c r="U62" s="155" t="s">
        <v>34</v>
      </c>
      <c r="V62" s="154">
        <v>4</v>
      </c>
      <c r="W62" s="154">
        <v>4</v>
      </c>
      <c r="X62" s="157">
        <v>4</v>
      </c>
      <c r="Y62" s="153">
        <v>4</v>
      </c>
      <c r="Z62" s="154">
        <v>5</v>
      </c>
      <c r="AA62" s="154">
        <v>5</v>
      </c>
      <c r="AB62" s="155" t="s">
        <v>35</v>
      </c>
      <c r="AC62" s="154">
        <v>4</v>
      </c>
      <c r="AD62" s="154">
        <v>4</v>
      </c>
      <c r="AE62" s="157">
        <v>3</v>
      </c>
      <c r="AF62" s="153">
        <v>3</v>
      </c>
      <c r="AG62" s="157">
        <v>3</v>
      </c>
      <c r="AH62" s="153">
        <v>4</v>
      </c>
      <c r="AI62" s="154">
        <v>4</v>
      </c>
      <c r="AJ62" s="154">
        <v>4</v>
      </c>
      <c r="AK62" s="155" t="s">
        <v>35</v>
      </c>
      <c r="AL62" s="155" t="s">
        <v>35</v>
      </c>
      <c r="AM62" s="155" t="s">
        <v>34</v>
      </c>
      <c r="AN62" s="154">
        <v>4</v>
      </c>
      <c r="AO62" s="156" t="s">
        <v>35</v>
      </c>
      <c r="AP62" s="81"/>
      <c r="AQ62" s="106"/>
      <c r="AR62" s="324"/>
      <c r="AS62" s="107"/>
      <c r="AT62" s="107"/>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104"/>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108"/>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c r="EO62" s="81"/>
      <c r="EP62" s="81"/>
      <c r="EQ62" s="81"/>
      <c r="ER62" s="81"/>
      <c r="ES62" s="81"/>
      <c r="ET62" s="81"/>
      <c r="EU62" s="81"/>
      <c r="EV62" s="80"/>
      <c r="EW62" s="80"/>
      <c r="EX62" s="80"/>
      <c r="EY62" s="80"/>
      <c r="EZ62" s="80"/>
      <c r="FA62" s="80"/>
      <c r="FB62" s="80"/>
      <c r="FC62" s="80"/>
      <c r="FD62" s="80"/>
      <c r="FE62" s="80"/>
      <c r="FF62" s="80"/>
      <c r="FG62" s="80"/>
      <c r="FH62" s="80"/>
    </row>
    <row r="63" spans="2:164" s="1" customFormat="1" ht="30" customHeight="1" x14ac:dyDescent="0.3">
      <c r="B63" s="149">
        <v>68</v>
      </c>
      <c r="C63" s="365">
        <v>44107</v>
      </c>
      <c r="D63" s="367" t="s">
        <v>267</v>
      </c>
      <c r="E63" s="365"/>
      <c r="F63" s="150" t="s">
        <v>142</v>
      </c>
      <c r="G63" s="150" t="s">
        <v>34</v>
      </c>
      <c r="H63" s="160" t="s">
        <v>16</v>
      </c>
      <c r="I63" s="137" t="s">
        <v>109</v>
      </c>
      <c r="J63" s="121" t="s">
        <v>151</v>
      </c>
      <c r="K63" s="151"/>
      <c r="L63" s="152"/>
      <c r="M63" s="151"/>
      <c r="N63" s="153">
        <v>4</v>
      </c>
      <c r="O63" s="154">
        <v>3</v>
      </c>
      <c r="P63" s="154">
        <v>3</v>
      </c>
      <c r="Q63" s="155" t="s">
        <v>34</v>
      </c>
      <c r="R63" s="155" t="s">
        <v>34</v>
      </c>
      <c r="S63" s="156" t="s">
        <v>34</v>
      </c>
      <c r="T63" s="153">
        <v>5</v>
      </c>
      <c r="U63" s="155" t="s">
        <v>35</v>
      </c>
      <c r="V63" s="154">
        <v>5</v>
      </c>
      <c r="W63" s="154">
        <v>4</v>
      </c>
      <c r="X63" s="157">
        <v>5</v>
      </c>
      <c r="Y63" s="153"/>
      <c r="Z63" s="154"/>
      <c r="AA63" s="154"/>
      <c r="AB63" s="155" t="s">
        <v>203</v>
      </c>
      <c r="AC63" s="154">
        <v>5</v>
      </c>
      <c r="AD63" s="154"/>
      <c r="AE63" s="157"/>
      <c r="AF63" s="153">
        <v>4</v>
      </c>
      <c r="AG63" s="157">
        <v>4</v>
      </c>
      <c r="AH63" s="153">
        <v>4</v>
      </c>
      <c r="AI63" s="154">
        <v>4</v>
      </c>
      <c r="AJ63" s="154">
        <v>3</v>
      </c>
      <c r="AK63" s="155" t="s">
        <v>34</v>
      </c>
      <c r="AL63" s="155" t="s">
        <v>34</v>
      </c>
      <c r="AM63" s="155" t="s">
        <v>203</v>
      </c>
      <c r="AN63" s="154">
        <v>3</v>
      </c>
      <c r="AO63" s="156" t="s">
        <v>203</v>
      </c>
      <c r="AP63" s="81"/>
      <c r="AQ63" s="106"/>
      <c r="AR63" s="324"/>
      <c r="AS63" s="107"/>
      <c r="AT63" s="107"/>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104"/>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108"/>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c r="EO63" s="81"/>
      <c r="EP63" s="81"/>
      <c r="EQ63" s="81"/>
      <c r="ER63" s="81"/>
      <c r="ES63" s="81"/>
      <c r="ET63" s="81"/>
      <c r="EU63" s="81"/>
      <c r="EV63" s="80"/>
      <c r="EW63" s="80"/>
      <c r="EX63" s="80"/>
      <c r="EY63" s="80"/>
      <c r="EZ63" s="80"/>
      <c r="FA63" s="80"/>
      <c r="FB63" s="80"/>
      <c r="FC63" s="80"/>
      <c r="FD63" s="80"/>
      <c r="FE63" s="80"/>
      <c r="FF63" s="80"/>
      <c r="FG63" s="80"/>
      <c r="FH63" s="80"/>
    </row>
    <row r="64" spans="2:164" s="1" customFormat="1" ht="30" customHeight="1" x14ac:dyDescent="0.3">
      <c r="B64" s="149">
        <v>69</v>
      </c>
      <c r="C64" s="365">
        <v>44108</v>
      </c>
      <c r="D64" s="367" t="s">
        <v>269</v>
      </c>
      <c r="E64" s="365"/>
      <c r="F64" s="150" t="s">
        <v>142</v>
      </c>
      <c r="G64" s="150" t="s">
        <v>35</v>
      </c>
      <c r="H64" s="160" t="s">
        <v>285</v>
      </c>
      <c r="I64" s="137" t="s">
        <v>306</v>
      </c>
      <c r="J64" s="121" t="s">
        <v>151</v>
      </c>
      <c r="K64" s="151"/>
      <c r="L64" s="152"/>
      <c r="M64" s="151"/>
      <c r="N64" s="153">
        <v>3</v>
      </c>
      <c r="O64" s="154"/>
      <c r="P64" s="154"/>
      <c r="Q64" s="155" t="s">
        <v>34</v>
      </c>
      <c r="R64" s="155" t="s">
        <v>34</v>
      </c>
      <c r="S64" s="156" t="s">
        <v>34</v>
      </c>
      <c r="T64" s="153">
        <v>5</v>
      </c>
      <c r="U64" s="155" t="s">
        <v>34</v>
      </c>
      <c r="V64" s="154">
        <v>4</v>
      </c>
      <c r="W64" s="154">
        <v>5</v>
      </c>
      <c r="X64" s="157">
        <v>4</v>
      </c>
      <c r="Y64" s="153">
        <v>4</v>
      </c>
      <c r="Z64" s="154"/>
      <c r="AA64" s="154">
        <v>5</v>
      </c>
      <c r="AB64" s="155" t="s">
        <v>203</v>
      </c>
      <c r="AC64" s="154">
        <v>4</v>
      </c>
      <c r="AD64" s="154">
        <v>5</v>
      </c>
      <c r="AE64" s="157"/>
      <c r="AF64" s="153">
        <v>4</v>
      </c>
      <c r="AG64" s="157">
        <v>4</v>
      </c>
      <c r="AH64" s="153">
        <v>3</v>
      </c>
      <c r="AI64" s="154">
        <v>4</v>
      </c>
      <c r="AJ64" s="154">
        <v>3</v>
      </c>
      <c r="AK64" s="155" t="s">
        <v>34</v>
      </c>
      <c r="AL64" s="155" t="s">
        <v>34</v>
      </c>
      <c r="AM64" s="155" t="s">
        <v>203</v>
      </c>
      <c r="AN64" s="154">
        <v>3</v>
      </c>
      <c r="AO64" s="156" t="s">
        <v>34</v>
      </c>
      <c r="AP64" s="81"/>
      <c r="AQ64" s="106"/>
      <c r="AR64" s="324"/>
      <c r="AS64" s="107"/>
      <c r="AT64" s="107"/>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104"/>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108"/>
      <c r="DM64" s="81"/>
      <c r="DN64" s="81"/>
      <c r="DO64" s="81"/>
      <c r="DP64" s="81"/>
      <c r="DQ64" s="81"/>
      <c r="DR64" s="81"/>
      <c r="DS64" s="81"/>
      <c r="DT64" s="81"/>
      <c r="DU64" s="81"/>
      <c r="DV64" s="81"/>
      <c r="DW64" s="81"/>
      <c r="DX64" s="81"/>
      <c r="DY64" s="81"/>
      <c r="DZ64" s="81"/>
      <c r="EA64" s="81"/>
      <c r="EB64" s="81"/>
      <c r="EC64" s="81"/>
      <c r="ED64" s="81"/>
      <c r="EE64" s="81"/>
      <c r="EF64" s="81"/>
      <c r="EG64" s="81"/>
      <c r="EH64" s="81"/>
      <c r="EI64" s="81"/>
      <c r="EJ64" s="81"/>
      <c r="EK64" s="81"/>
      <c r="EL64" s="81"/>
      <c r="EM64" s="81"/>
      <c r="EN64" s="81"/>
      <c r="EO64" s="81"/>
      <c r="EP64" s="81"/>
      <c r="EQ64" s="81"/>
      <c r="ER64" s="81"/>
      <c r="ES64" s="81"/>
      <c r="ET64" s="81"/>
      <c r="EU64" s="81"/>
      <c r="EV64" s="80"/>
      <c r="EW64" s="80"/>
      <c r="EX64" s="80"/>
      <c r="EY64" s="80"/>
      <c r="EZ64" s="80"/>
      <c r="FA64" s="80"/>
      <c r="FB64" s="80"/>
      <c r="FC64" s="80"/>
      <c r="FD64" s="80"/>
      <c r="FE64" s="80"/>
      <c r="FF64" s="80"/>
      <c r="FG64" s="80"/>
      <c r="FH64" s="80"/>
    </row>
    <row r="65" spans="2:164" s="1" customFormat="1" ht="30" customHeight="1" x14ac:dyDescent="0.3">
      <c r="B65" s="149">
        <v>70</v>
      </c>
      <c r="C65" s="365">
        <v>44109</v>
      </c>
      <c r="D65" s="367" t="s">
        <v>269</v>
      </c>
      <c r="E65" s="365"/>
      <c r="F65" s="150" t="s">
        <v>161</v>
      </c>
      <c r="G65" s="150" t="s">
        <v>34</v>
      </c>
      <c r="H65" s="160" t="s">
        <v>286</v>
      </c>
      <c r="I65" s="137" t="s">
        <v>150</v>
      </c>
      <c r="J65" s="121" t="s">
        <v>152</v>
      </c>
      <c r="K65" s="151"/>
      <c r="L65" s="152"/>
      <c r="M65" s="151"/>
      <c r="N65" s="153">
        <v>4</v>
      </c>
      <c r="O65" s="154">
        <v>5</v>
      </c>
      <c r="P65" s="154">
        <v>5</v>
      </c>
      <c r="Q65" s="155" t="s">
        <v>35</v>
      </c>
      <c r="R65" s="155" t="s">
        <v>35</v>
      </c>
      <c r="S65" s="156" t="s">
        <v>203</v>
      </c>
      <c r="T65" s="153">
        <v>5</v>
      </c>
      <c r="U65" s="155" t="s">
        <v>35</v>
      </c>
      <c r="V65" s="154">
        <v>4</v>
      </c>
      <c r="W65" s="154">
        <v>5</v>
      </c>
      <c r="X65" s="157">
        <v>4</v>
      </c>
      <c r="Y65" s="153">
        <v>5</v>
      </c>
      <c r="Z65" s="154">
        <v>5</v>
      </c>
      <c r="AA65" s="154">
        <v>5</v>
      </c>
      <c r="AB65" s="155" t="s">
        <v>35</v>
      </c>
      <c r="AC65" s="154">
        <v>5</v>
      </c>
      <c r="AD65" s="154">
        <v>5</v>
      </c>
      <c r="AE65" s="157">
        <v>5</v>
      </c>
      <c r="AF65" s="153">
        <v>5</v>
      </c>
      <c r="AG65" s="157">
        <v>5</v>
      </c>
      <c r="AH65" s="153">
        <v>4</v>
      </c>
      <c r="AI65" s="154">
        <v>5</v>
      </c>
      <c r="AJ65" s="154">
        <v>4</v>
      </c>
      <c r="AK65" s="155" t="s">
        <v>35</v>
      </c>
      <c r="AL65" s="155" t="s">
        <v>35</v>
      </c>
      <c r="AM65" s="155" t="s">
        <v>35</v>
      </c>
      <c r="AN65" s="154">
        <v>4</v>
      </c>
      <c r="AO65" s="156" t="s">
        <v>35</v>
      </c>
      <c r="AP65" s="81"/>
      <c r="AQ65" s="106"/>
      <c r="AR65" s="324"/>
      <c r="AS65" s="107"/>
      <c r="AT65" s="107"/>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c r="CD65" s="104"/>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108"/>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0"/>
      <c r="EW65" s="80"/>
      <c r="EX65" s="80"/>
      <c r="EY65" s="80"/>
      <c r="EZ65" s="80"/>
      <c r="FA65" s="80"/>
      <c r="FB65" s="80"/>
      <c r="FC65" s="80"/>
      <c r="FD65" s="80"/>
      <c r="FE65" s="80"/>
      <c r="FF65" s="80"/>
      <c r="FG65" s="80"/>
      <c r="FH65" s="80"/>
    </row>
    <row r="66" spans="2:164" s="1" customFormat="1" ht="30" customHeight="1" x14ac:dyDescent="0.3">
      <c r="B66" s="149">
        <v>71</v>
      </c>
      <c r="C66" s="365">
        <v>44109</v>
      </c>
      <c r="D66" s="367" t="s">
        <v>267</v>
      </c>
      <c r="E66" s="365"/>
      <c r="F66" s="150" t="s">
        <v>142</v>
      </c>
      <c r="G66" s="150" t="s">
        <v>34</v>
      </c>
      <c r="H66" s="160" t="s">
        <v>16</v>
      </c>
      <c r="I66" s="137" t="s">
        <v>109</v>
      </c>
      <c r="J66" s="121" t="s">
        <v>151</v>
      </c>
      <c r="K66" s="151"/>
      <c r="L66" s="152"/>
      <c r="M66" s="151"/>
      <c r="N66" s="153">
        <v>4</v>
      </c>
      <c r="O66" s="154">
        <v>4</v>
      </c>
      <c r="P66" s="154">
        <v>4</v>
      </c>
      <c r="Q66" s="155" t="s">
        <v>34</v>
      </c>
      <c r="R66" s="155" t="s">
        <v>34</v>
      </c>
      <c r="S66" s="156" t="s">
        <v>203</v>
      </c>
      <c r="T66" s="153">
        <v>4</v>
      </c>
      <c r="U66" s="155" t="s">
        <v>35</v>
      </c>
      <c r="V66" s="154">
        <v>3</v>
      </c>
      <c r="W66" s="154">
        <v>4</v>
      </c>
      <c r="X66" s="157">
        <v>4</v>
      </c>
      <c r="Y66" s="153">
        <v>5</v>
      </c>
      <c r="Z66" s="154">
        <v>5</v>
      </c>
      <c r="AA66" s="154">
        <v>5</v>
      </c>
      <c r="AB66" s="155" t="s">
        <v>35</v>
      </c>
      <c r="AC66" s="154">
        <v>4</v>
      </c>
      <c r="AD66" s="154">
        <v>4</v>
      </c>
      <c r="AE66" s="157"/>
      <c r="AF66" s="153">
        <v>3</v>
      </c>
      <c r="AG66" s="157">
        <v>4</v>
      </c>
      <c r="AH66" s="153">
        <v>5</v>
      </c>
      <c r="AI66" s="154">
        <v>4</v>
      </c>
      <c r="AJ66" s="154">
        <v>3</v>
      </c>
      <c r="AK66" s="155" t="s">
        <v>35</v>
      </c>
      <c r="AL66" s="155" t="s">
        <v>34</v>
      </c>
      <c r="AM66" s="155" t="s">
        <v>35</v>
      </c>
      <c r="AN66" s="154">
        <v>4</v>
      </c>
      <c r="AO66" s="156" t="s">
        <v>35</v>
      </c>
      <c r="AP66" s="81"/>
      <c r="AQ66" s="80"/>
      <c r="AR66" s="324"/>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1"/>
      <c r="BV66" s="81"/>
      <c r="BW66" s="81"/>
      <c r="BX66" s="81"/>
      <c r="BY66" s="81"/>
      <c r="BZ66" s="81"/>
      <c r="CA66" s="81"/>
      <c r="CB66" s="81"/>
      <c r="CC66" s="81"/>
      <c r="CD66" s="104"/>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108"/>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c r="EO66" s="81"/>
      <c r="EP66" s="81"/>
      <c r="EQ66" s="81"/>
      <c r="ER66" s="81"/>
      <c r="ES66" s="81"/>
      <c r="ET66" s="81"/>
      <c r="EU66" s="81"/>
      <c r="EV66" s="80"/>
      <c r="EW66" s="80"/>
      <c r="EX66" s="80"/>
      <c r="EY66" s="80"/>
      <c r="EZ66" s="80"/>
      <c r="FA66" s="80"/>
      <c r="FB66" s="80"/>
      <c r="FC66" s="80"/>
      <c r="FD66" s="80"/>
      <c r="FE66" s="80"/>
      <c r="FF66" s="80"/>
      <c r="FG66" s="80"/>
      <c r="FH66" s="80"/>
    </row>
    <row r="67" spans="2:164" s="1" customFormat="1" ht="30" customHeight="1" x14ac:dyDescent="0.3">
      <c r="B67" s="149">
        <v>72</v>
      </c>
      <c r="C67" s="365">
        <v>44109</v>
      </c>
      <c r="D67" s="367" t="s">
        <v>267</v>
      </c>
      <c r="E67" s="365"/>
      <c r="F67" s="150" t="s">
        <v>142</v>
      </c>
      <c r="G67" s="150" t="s">
        <v>35</v>
      </c>
      <c r="H67" s="160" t="s">
        <v>16</v>
      </c>
      <c r="I67" s="137" t="s">
        <v>109</v>
      </c>
      <c r="J67" s="121" t="s">
        <v>152</v>
      </c>
      <c r="K67" s="151"/>
      <c r="L67" s="152"/>
      <c r="M67" s="151"/>
      <c r="N67" s="153">
        <v>4</v>
      </c>
      <c r="O67" s="154">
        <v>4</v>
      </c>
      <c r="P67" s="154">
        <v>4</v>
      </c>
      <c r="Q67" s="155" t="s">
        <v>35</v>
      </c>
      <c r="R67" s="155" t="s">
        <v>34</v>
      </c>
      <c r="S67" s="156" t="s">
        <v>203</v>
      </c>
      <c r="T67" s="153">
        <v>5</v>
      </c>
      <c r="U67" s="155" t="s">
        <v>34</v>
      </c>
      <c r="V67" s="154"/>
      <c r="W67" s="154"/>
      <c r="X67" s="157">
        <v>4</v>
      </c>
      <c r="Y67" s="153">
        <v>5</v>
      </c>
      <c r="Z67" s="154">
        <v>5</v>
      </c>
      <c r="AA67" s="154">
        <v>5</v>
      </c>
      <c r="AB67" s="155" t="s">
        <v>35</v>
      </c>
      <c r="AC67" s="154">
        <v>5</v>
      </c>
      <c r="AD67" s="154">
        <v>5</v>
      </c>
      <c r="AE67" s="157"/>
      <c r="AF67" s="153">
        <v>4</v>
      </c>
      <c r="AG67" s="157">
        <v>5</v>
      </c>
      <c r="AH67" s="153">
        <v>5</v>
      </c>
      <c r="AI67" s="154">
        <v>3</v>
      </c>
      <c r="AJ67" s="154">
        <v>3</v>
      </c>
      <c r="AK67" s="155" t="s">
        <v>35</v>
      </c>
      <c r="AL67" s="155" t="s">
        <v>35</v>
      </c>
      <c r="AM67" s="155" t="s">
        <v>35</v>
      </c>
      <c r="AN67" s="154">
        <v>4</v>
      </c>
      <c r="AO67" s="156" t="s">
        <v>35</v>
      </c>
      <c r="AP67" s="81"/>
      <c r="AQ67" s="106"/>
      <c r="AR67" s="81"/>
      <c r="AS67" s="107"/>
      <c r="AT67" s="107"/>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c r="BW67" s="81"/>
      <c r="BX67" s="81"/>
      <c r="BY67" s="81"/>
      <c r="BZ67" s="81"/>
      <c r="CA67" s="81"/>
      <c r="CB67" s="81"/>
      <c r="CC67" s="81"/>
      <c r="CD67" s="104"/>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108"/>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c r="EO67" s="81"/>
      <c r="EP67" s="81"/>
      <c r="EQ67" s="81"/>
      <c r="ER67" s="81"/>
      <c r="ES67" s="81"/>
      <c r="ET67" s="81"/>
      <c r="EU67" s="81"/>
      <c r="EV67" s="80"/>
      <c r="EW67" s="80"/>
      <c r="EX67" s="80"/>
      <c r="EY67" s="80"/>
      <c r="EZ67" s="80"/>
      <c r="FA67" s="80"/>
      <c r="FB67" s="80"/>
      <c r="FC67" s="80"/>
      <c r="FD67" s="80"/>
      <c r="FE67" s="80"/>
      <c r="FF67" s="80"/>
      <c r="FG67" s="80"/>
      <c r="FH67" s="80"/>
    </row>
    <row r="68" spans="2:164" s="1" customFormat="1" ht="30" customHeight="1" x14ac:dyDescent="0.3">
      <c r="B68" s="149">
        <v>75</v>
      </c>
      <c r="C68" s="365">
        <v>44110</v>
      </c>
      <c r="D68" s="367" t="s">
        <v>268</v>
      </c>
      <c r="E68" s="365"/>
      <c r="F68" s="150"/>
      <c r="G68" s="150" t="s">
        <v>35</v>
      </c>
      <c r="H68" s="160"/>
      <c r="I68" s="137"/>
      <c r="J68" s="121" t="s">
        <v>152</v>
      </c>
      <c r="K68" s="151"/>
      <c r="L68" s="152"/>
      <c r="M68" s="151"/>
      <c r="N68" s="153">
        <v>4</v>
      </c>
      <c r="O68" s="154">
        <v>4</v>
      </c>
      <c r="P68" s="154">
        <v>4</v>
      </c>
      <c r="Q68" s="155" t="s">
        <v>35</v>
      </c>
      <c r="R68" s="155" t="s">
        <v>34</v>
      </c>
      <c r="S68" s="156" t="s">
        <v>35</v>
      </c>
      <c r="T68" s="153">
        <v>5</v>
      </c>
      <c r="U68" s="155" t="s">
        <v>34</v>
      </c>
      <c r="V68" s="154">
        <v>4</v>
      </c>
      <c r="W68" s="154">
        <v>4</v>
      </c>
      <c r="X68" s="157">
        <v>4</v>
      </c>
      <c r="Y68" s="153">
        <v>5</v>
      </c>
      <c r="Z68" s="154">
        <v>5</v>
      </c>
      <c r="AA68" s="154">
        <v>5</v>
      </c>
      <c r="AB68" s="155" t="s">
        <v>203</v>
      </c>
      <c r="AC68" s="154">
        <v>4</v>
      </c>
      <c r="AD68" s="154"/>
      <c r="AE68" s="157"/>
      <c r="AF68" s="153">
        <v>5</v>
      </c>
      <c r="AG68" s="157">
        <v>5</v>
      </c>
      <c r="AH68" s="153">
        <v>5</v>
      </c>
      <c r="AI68" s="154">
        <v>5</v>
      </c>
      <c r="AJ68" s="154">
        <v>5</v>
      </c>
      <c r="AK68" s="155" t="s">
        <v>35</v>
      </c>
      <c r="AL68" s="155" t="s">
        <v>35</v>
      </c>
      <c r="AM68" s="155" t="s">
        <v>35</v>
      </c>
      <c r="AN68" s="154">
        <v>4</v>
      </c>
      <c r="AO68" s="156" t="s">
        <v>35</v>
      </c>
      <c r="AP68" s="81"/>
      <c r="AQ68" s="80"/>
      <c r="AR68" s="324"/>
      <c r="AS68" s="80"/>
      <c r="AT68" s="80"/>
      <c r="AU68" s="80"/>
      <c r="AV68" s="80"/>
      <c r="AW68" s="80"/>
      <c r="AX68" s="80"/>
      <c r="AY68" s="80"/>
      <c r="AZ68" s="80"/>
      <c r="BA68" s="80"/>
      <c r="BB68" s="80"/>
      <c r="BC68" s="80"/>
      <c r="BD68" s="80"/>
      <c r="BE68" s="80"/>
      <c r="BF68" s="80"/>
      <c r="BG68" s="80"/>
      <c r="BH68" s="81"/>
      <c r="BI68" s="81"/>
      <c r="BJ68" s="81"/>
      <c r="BK68" s="81"/>
      <c r="BL68" s="81"/>
      <c r="BM68" s="81"/>
      <c r="BN68" s="81"/>
      <c r="BO68" s="81"/>
      <c r="BP68" s="81"/>
      <c r="BQ68" s="81"/>
      <c r="BR68" s="81"/>
      <c r="BS68" s="81"/>
      <c r="BT68" s="81"/>
      <c r="BU68" s="81"/>
      <c r="BV68" s="81"/>
      <c r="BW68" s="81"/>
      <c r="BX68" s="81"/>
      <c r="BY68" s="81"/>
      <c r="BZ68" s="81"/>
      <c r="CA68" s="81"/>
      <c r="CB68" s="81"/>
      <c r="CC68" s="81"/>
      <c r="CD68" s="104"/>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108"/>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c r="EO68" s="81"/>
      <c r="EP68" s="81"/>
      <c r="EQ68" s="81"/>
      <c r="ER68" s="81"/>
      <c r="ES68" s="81"/>
      <c r="ET68" s="81"/>
      <c r="EU68" s="81"/>
      <c r="EV68" s="80"/>
      <c r="EW68" s="80"/>
      <c r="EX68" s="80"/>
      <c r="EY68" s="80"/>
      <c r="EZ68" s="80"/>
      <c r="FA68" s="80"/>
      <c r="FB68" s="80"/>
      <c r="FC68" s="80"/>
      <c r="FD68" s="80"/>
      <c r="FE68" s="80"/>
      <c r="FF68" s="80"/>
      <c r="FG68" s="80"/>
      <c r="FH68" s="80"/>
    </row>
    <row r="69" spans="2:164" s="1" customFormat="1" ht="30" customHeight="1" x14ac:dyDescent="0.3">
      <c r="B69" s="149">
        <v>76</v>
      </c>
      <c r="C69" s="365">
        <v>44110</v>
      </c>
      <c r="D69" s="367" t="s">
        <v>267</v>
      </c>
      <c r="E69" s="365"/>
      <c r="F69" s="150" t="s">
        <v>142</v>
      </c>
      <c r="G69" s="150" t="s">
        <v>35</v>
      </c>
      <c r="H69" s="160" t="s">
        <v>16</v>
      </c>
      <c r="I69" s="137" t="s">
        <v>109</v>
      </c>
      <c r="J69" s="121" t="s">
        <v>152</v>
      </c>
      <c r="K69" s="151"/>
      <c r="L69" s="152"/>
      <c r="M69" s="151"/>
      <c r="N69" s="153">
        <v>3</v>
      </c>
      <c r="O69" s="154">
        <v>2</v>
      </c>
      <c r="P69" s="154">
        <v>3</v>
      </c>
      <c r="Q69" s="155" t="s">
        <v>35</v>
      </c>
      <c r="R69" s="155" t="s">
        <v>35</v>
      </c>
      <c r="S69" s="156" t="s">
        <v>34</v>
      </c>
      <c r="T69" s="153">
        <v>3</v>
      </c>
      <c r="U69" s="155" t="s">
        <v>34</v>
      </c>
      <c r="V69" s="154">
        <v>3</v>
      </c>
      <c r="W69" s="154">
        <v>3</v>
      </c>
      <c r="X69" s="157">
        <v>3</v>
      </c>
      <c r="Y69" s="153">
        <v>4</v>
      </c>
      <c r="Z69" s="154">
        <v>3</v>
      </c>
      <c r="AA69" s="154">
        <v>3</v>
      </c>
      <c r="AB69" s="155" t="s">
        <v>203</v>
      </c>
      <c r="AC69" s="154">
        <v>3</v>
      </c>
      <c r="AD69" s="154">
        <v>3</v>
      </c>
      <c r="AE69" s="157">
        <v>3</v>
      </c>
      <c r="AF69" s="153">
        <v>4</v>
      </c>
      <c r="AG69" s="157">
        <v>4</v>
      </c>
      <c r="AH69" s="153">
        <v>3</v>
      </c>
      <c r="AI69" s="154">
        <v>4</v>
      </c>
      <c r="AJ69" s="154">
        <v>3</v>
      </c>
      <c r="AK69" s="155" t="s">
        <v>34</v>
      </c>
      <c r="AL69" s="155" t="s">
        <v>34</v>
      </c>
      <c r="AM69" s="155" t="s">
        <v>35</v>
      </c>
      <c r="AN69" s="154">
        <v>3</v>
      </c>
      <c r="AO69" s="156" t="s">
        <v>203</v>
      </c>
      <c r="AP69" s="81"/>
      <c r="AQ69" s="80"/>
      <c r="AR69" s="81"/>
      <c r="AS69" s="80"/>
      <c r="AT69" s="80"/>
      <c r="AU69" s="80"/>
      <c r="AV69" s="80"/>
      <c r="AW69" s="80"/>
      <c r="AX69" s="80"/>
      <c r="AY69" s="80"/>
      <c r="AZ69" s="80"/>
      <c r="BA69" s="80"/>
      <c r="BB69" s="80"/>
      <c r="BC69" s="80"/>
      <c r="BD69" s="80"/>
      <c r="BE69" s="80"/>
      <c r="BF69" s="80"/>
      <c r="BG69" s="80"/>
      <c r="BH69" s="81"/>
      <c r="BI69" s="81"/>
      <c r="BJ69" s="81"/>
      <c r="BK69" s="81"/>
      <c r="BL69" s="81"/>
      <c r="BM69" s="81"/>
      <c r="BN69" s="81"/>
      <c r="BO69" s="81"/>
      <c r="BP69" s="81"/>
      <c r="BQ69" s="81"/>
      <c r="BR69" s="81"/>
      <c r="BS69" s="81"/>
      <c r="BT69" s="81"/>
      <c r="BU69" s="81"/>
      <c r="BV69" s="81"/>
      <c r="BW69" s="81"/>
      <c r="BX69" s="81"/>
      <c r="BY69" s="81"/>
      <c r="BZ69" s="81"/>
      <c r="CA69" s="81"/>
      <c r="CB69" s="81"/>
      <c r="CC69" s="81"/>
      <c r="CD69" s="104"/>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108"/>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c r="EO69" s="81"/>
      <c r="EP69" s="81"/>
      <c r="EQ69" s="81"/>
      <c r="ER69" s="81"/>
      <c r="ES69" s="81"/>
      <c r="ET69" s="81"/>
      <c r="EU69" s="81"/>
      <c r="EV69" s="80"/>
      <c r="EW69" s="80"/>
      <c r="EX69" s="80"/>
      <c r="EY69" s="80"/>
      <c r="EZ69" s="80"/>
      <c r="FA69" s="80"/>
      <c r="FB69" s="80"/>
      <c r="FC69" s="80"/>
      <c r="FD69" s="80"/>
      <c r="FE69" s="80"/>
      <c r="FF69" s="80"/>
      <c r="FG69" s="80"/>
      <c r="FH69" s="80"/>
    </row>
    <row r="70" spans="2:164" s="1" customFormat="1" ht="30" customHeight="1" x14ac:dyDescent="0.3">
      <c r="B70" s="149">
        <v>77</v>
      </c>
      <c r="C70" s="365">
        <v>44111</v>
      </c>
      <c r="D70" s="367" t="s">
        <v>267</v>
      </c>
      <c r="E70" s="365"/>
      <c r="F70" s="150" t="s">
        <v>142</v>
      </c>
      <c r="G70" s="150" t="s">
        <v>203</v>
      </c>
      <c r="H70" s="160" t="s">
        <v>16</v>
      </c>
      <c r="I70" s="137" t="s">
        <v>109</v>
      </c>
      <c r="J70" s="121"/>
      <c r="K70" s="151"/>
      <c r="L70" s="152"/>
      <c r="M70" s="151"/>
      <c r="N70" s="153">
        <v>1</v>
      </c>
      <c r="O70" s="154">
        <v>1</v>
      </c>
      <c r="P70" s="154">
        <v>3</v>
      </c>
      <c r="Q70" s="155" t="s">
        <v>203</v>
      </c>
      <c r="R70" s="155" t="s">
        <v>34</v>
      </c>
      <c r="S70" s="156" t="s">
        <v>34</v>
      </c>
      <c r="T70" s="153">
        <v>1</v>
      </c>
      <c r="U70" s="155" t="s">
        <v>34</v>
      </c>
      <c r="V70" s="154">
        <v>3</v>
      </c>
      <c r="W70" s="154">
        <v>2</v>
      </c>
      <c r="X70" s="157">
        <v>2</v>
      </c>
      <c r="Y70" s="153">
        <v>1</v>
      </c>
      <c r="Z70" s="154"/>
      <c r="AA70" s="154"/>
      <c r="AB70" s="155" t="s">
        <v>34</v>
      </c>
      <c r="AC70" s="154">
        <v>1</v>
      </c>
      <c r="AD70" s="154">
        <v>1</v>
      </c>
      <c r="AE70" s="157"/>
      <c r="AF70" s="153"/>
      <c r="AG70" s="157"/>
      <c r="AH70" s="153"/>
      <c r="AI70" s="154">
        <v>1</v>
      </c>
      <c r="AJ70" s="154">
        <v>2</v>
      </c>
      <c r="AK70" s="155" t="s">
        <v>203</v>
      </c>
      <c r="AL70" s="155" t="s">
        <v>34</v>
      </c>
      <c r="AM70" s="155" t="s">
        <v>203</v>
      </c>
      <c r="AN70" s="154">
        <v>1</v>
      </c>
      <c r="AO70" s="156" t="s">
        <v>34</v>
      </c>
      <c r="AP70" s="81"/>
      <c r="AQ70" s="80"/>
      <c r="AR70" s="81"/>
      <c r="AS70" s="80"/>
      <c r="AT70" s="80"/>
      <c r="AU70" s="80"/>
      <c r="AV70" s="80"/>
      <c r="AW70" s="80"/>
      <c r="AX70" s="80"/>
      <c r="AY70" s="80"/>
      <c r="AZ70" s="80"/>
      <c r="BA70" s="80"/>
      <c r="BB70" s="80"/>
      <c r="BC70" s="80"/>
      <c r="BD70" s="80"/>
      <c r="BE70" s="80"/>
      <c r="BF70" s="80"/>
      <c r="BG70" s="80"/>
      <c r="BH70" s="81"/>
      <c r="BI70" s="81"/>
      <c r="BJ70" s="81"/>
      <c r="BK70" s="81"/>
      <c r="BL70" s="81"/>
      <c r="BM70" s="81"/>
      <c r="BN70" s="81"/>
      <c r="BO70" s="81"/>
      <c r="BP70" s="81"/>
      <c r="BQ70" s="81"/>
      <c r="BR70" s="81"/>
      <c r="BS70" s="81"/>
      <c r="BT70" s="81"/>
      <c r="BU70" s="81"/>
      <c r="BV70" s="81"/>
      <c r="BW70" s="81"/>
      <c r="BX70" s="81"/>
      <c r="BY70" s="81"/>
      <c r="BZ70" s="81"/>
      <c r="CA70" s="81"/>
      <c r="CB70" s="81"/>
      <c r="CC70" s="81"/>
      <c r="CD70" s="104"/>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108"/>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0"/>
      <c r="EW70" s="80"/>
      <c r="EX70" s="80"/>
      <c r="EY70" s="80"/>
      <c r="EZ70" s="80"/>
      <c r="FA70" s="80"/>
      <c r="FB70" s="80"/>
      <c r="FC70" s="80"/>
      <c r="FD70" s="80"/>
      <c r="FE70" s="80"/>
      <c r="FF70" s="80"/>
      <c r="FG70" s="80"/>
      <c r="FH70" s="80"/>
    </row>
    <row r="71" spans="2:164" s="1" customFormat="1" ht="30" customHeight="1" x14ac:dyDescent="0.3">
      <c r="B71" s="149">
        <v>80</v>
      </c>
      <c r="C71" s="365">
        <v>44111</v>
      </c>
      <c r="D71" s="367" t="s">
        <v>267</v>
      </c>
      <c r="E71" s="365"/>
      <c r="F71" s="150" t="s">
        <v>142</v>
      </c>
      <c r="G71" s="150" t="s">
        <v>34</v>
      </c>
      <c r="H71" s="160" t="s">
        <v>16</v>
      </c>
      <c r="I71" s="137" t="s">
        <v>109</v>
      </c>
      <c r="J71" s="121" t="s">
        <v>151</v>
      </c>
      <c r="K71" s="151"/>
      <c r="L71" s="152"/>
      <c r="M71" s="151"/>
      <c r="N71" s="153">
        <v>5</v>
      </c>
      <c r="O71" s="154">
        <v>5</v>
      </c>
      <c r="P71" s="154">
        <v>4</v>
      </c>
      <c r="Q71" s="155" t="s">
        <v>35</v>
      </c>
      <c r="R71" s="155" t="s">
        <v>35</v>
      </c>
      <c r="S71" s="156" t="s">
        <v>34</v>
      </c>
      <c r="T71" s="153">
        <v>5</v>
      </c>
      <c r="U71" s="155" t="s">
        <v>34</v>
      </c>
      <c r="V71" s="154">
        <v>5</v>
      </c>
      <c r="W71" s="154">
        <v>5</v>
      </c>
      <c r="X71" s="157">
        <v>5</v>
      </c>
      <c r="Y71" s="153">
        <v>5</v>
      </c>
      <c r="Z71" s="154">
        <v>4</v>
      </c>
      <c r="AA71" s="154">
        <v>4</v>
      </c>
      <c r="AB71" s="155" t="s">
        <v>35</v>
      </c>
      <c r="AC71" s="154">
        <v>5</v>
      </c>
      <c r="AD71" s="154">
        <v>5</v>
      </c>
      <c r="AE71" s="157">
        <v>5</v>
      </c>
      <c r="AF71" s="153">
        <v>5</v>
      </c>
      <c r="AG71" s="157">
        <v>5</v>
      </c>
      <c r="AH71" s="153">
        <v>5</v>
      </c>
      <c r="AI71" s="154">
        <v>5</v>
      </c>
      <c r="AJ71" s="154">
        <v>5</v>
      </c>
      <c r="AK71" s="155" t="s">
        <v>35</v>
      </c>
      <c r="AL71" s="155" t="s">
        <v>203</v>
      </c>
      <c r="AM71" s="155" t="s">
        <v>203</v>
      </c>
      <c r="AN71" s="154">
        <v>5</v>
      </c>
      <c r="AO71" s="156" t="s">
        <v>35</v>
      </c>
      <c r="AP71" s="81"/>
      <c r="AQ71" s="80"/>
      <c r="AR71" s="81"/>
      <c r="AS71" s="80"/>
      <c r="AT71" s="80"/>
      <c r="AU71" s="80"/>
      <c r="AV71" s="80"/>
      <c r="AW71" s="80"/>
      <c r="AX71" s="80"/>
      <c r="AY71" s="80"/>
      <c r="AZ71" s="80"/>
      <c r="BA71" s="80"/>
      <c r="BB71" s="80"/>
      <c r="BC71" s="80"/>
      <c r="BD71" s="80"/>
      <c r="BE71" s="80"/>
      <c r="BF71" s="80"/>
      <c r="BG71" s="80"/>
      <c r="BH71" s="81"/>
      <c r="BI71" s="81"/>
      <c r="BJ71" s="81"/>
      <c r="BK71" s="81"/>
      <c r="BL71" s="81"/>
      <c r="BM71" s="81"/>
      <c r="BN71" s="81"/>
      <c r="BO71" s="81"/>
      <c r="BP71" s="81"/>
      <c r="BQ71" s="81"/>
      <c r="BR71" s="81"/>
      <c r="BS71" s="81"/>
      <c r="BT71" s="81"/>
      <c r="BU71" s="81"/>
      <c r="BV71" s="81"/>
      <c r="BW71" s="81"/>
      <c r="BX71" s="81"/>
      <c r="BY71" s="81"/>
      <c r="BZ71" s="81"/>
      <c r="CA71" s="81"/>
      <c r="CB71" s="81"/>
      <c r="CC71" s="81"/>
      <c r="CD71" s="104"/>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108"/>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0"/>
      <c r="EW71" s="80"/>
      <c r="EX71" s="80"/>
      <c r="EY71" s="80"/>
      <c r="EZ71" s="80"/>
      <c r="FA71" s="80"/>
      <c r="FB71" s="80"/>
      <c r="FC71" s="80"/>
      <c r="FD71" s="80"/>
      <c r="FE71" s="80"/>
      <c r="FF71" s="80"/>
      <c r="FG71" s="80"/>
      <c r="FH71" s="80"/>
    </row>
    <row r="72" spans="2:164" s="1" customFormat="1" ht="30" customHeight="1" x14ac:dyDescent="0.3">
      <c r="B72" s="149">
        <v>81</v>
      </c>
      <c r="C72" s="365">
        <v>44112</v>
      </c>
      <c r="D72" s="367" t="s">
        <v>267</v>
      </c>
      <c r="E72" s="365"/>
      <c r="F72" s="150" t="s">
        <v>143</v>
      </c>
      <c r="G72" s="150" t="s">
        <v>34</v>
      </c>
      <c r="H72" s="160" t="s">
        <v>287</v>
      </c>
      <c r="I72" s="137" t="s">
        <v>32</v>
      </c>
      <c r="J72" s="121" t="s">
        <v>151</v>
      </c>
      <c r="K72" s="151"/>
      <c r="L72" s="152"/>
      <c r="M72" s="151"/>
      <c r="N72" s="153"/>
      <c r="O72" s="154">
        <v>5</v>
      </c>
      <c r="P72" s="154"/>
      <c r="Q72" s="155" t="s">
        <v>34</v>
      </c>
      <c r="R72" s="155" t="s">
        <v>34</v>
      </c>
      <c r="S72" s="156" t="s">
        <v>35</v>
      </c>
      <c r="T72" s="153">
        <v>5</v>
      </c>
      <c r="U72" s="155" t="s">
        <v>34</v>
      </c>
      <c r="V72" s="154">
        <v>4</v>
      </c>
      <c r="W72" s="154">
        <v>5</v>
      </c>
      <c r="X72" s="157">
        <v>5</v>
      </c>
      <c r="Y72" s="153">
        <v>5</v>
      </c>
      <c r="Z72" s="154">
        <v>5</v>
      </c>
      <c r="AA72" s="154">
        <v>5</v>
      </c>
      <c r="AB72" s="155" t="s">
        <v>203</v>
      </c>
      <c r="AC72" s="154">
        <v>5</v>
      </c>
      <c r="AD72" s="154">
        <v>5</v>
      </c>
      <c r="AE72" s="157">
        <v>5</v>
      </c>
      <c r="AF72" s="153"/>
      <c r="AG72" s="157"/>
      <c r="AH72" s="153">
        <v>5</v>
      </c>
      <c r="AI72" s="154">
        <v>5</v>
      </c>
      <c r="AJ72" s="154">
        <v>5</v>
      </c>
      <c r="AK72" s="155" t="s">
        <v>35</v>
      </c>
      <c r="AL72" s="155" t="s">
        <v>203</v>
      </c>
      <c r="AM72" s="155" t="s">
        <v>35</v>
      </c>
      <c r="AN72" s="154">
        <v>5</v>
      </c>
      <c r="AO72" s="156" t="s">
        <v>35</v>
      </c>
      <c r="AP72" s="81"/>
      <c r="AQ72" s="106"/>
      <c r="AR72" s="81"/>
      <c r="AS72" s="107"/>
      <c r="AT72" s="107"/>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104"/>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108"/>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0"/>
      <c r="EW72" s="80"/>
      <c r="EX72" s="80"/>
      <c r="EY72" s="80"/>
      <c r="EZ72" s="80"/>
      <c r="FA72" s="80"/>
      <c r="FB72" s="80"/>
      <c r="FC72" s="80"/>
      <c r="FD72" s="80"/>
      <c r="FE72" s="80"/>
      <c r="FF72" s="80"/>
      <c r="FG72" s="80"/>
      <c r="FH72" s="80"/>
    </row>
    <row r="73" spans="2:164" s="1" customFormat="1" ht="30" customHeight="1" x14ac:dyDescent="0.3">
      <c r="B73" s="149">
        <v>84</v>
      </c>
      <c r="C73" s="365">
        <v>44117</v>
      </c>
      <c r="D73" s="367" t="s">
        <v>267</v>
      </c>
      <c r="E73" s="365"/>
      <c r="F73" s="150" t="s">
        <v>143</v>
      </c>
      <c r="G73" s="150" t="s">
        <v>34</v>
      </c>
      <c r="H73" s="160" t="s">
        <v>288</v>
      </c>
      <c r="I73" s="137" t="s">
        <v>32</v>
      </c>
      <c r="J73" s="121" t="s">
        <v>152</v>
      </c>
      <c r="K73" s="151"/>
      <c r="L73" s="152"/>
      <c r="M73" s="151"/>
      <c r="N73" s="153">
        <v>5</v>
      </c>
      <c r="O73" s="154">
        <v>5</v>
      </c>
      <c r="P73" s="154">
        <v>5</v>
      </c>
      <c r="Q73" s="155" t="s">
        <v>34</v>
      </c>
      <c r="R73" s="155" t="s">
        <v>34</v>
      </c>
      <c r="S73" s="156" t="s">
        <v>34</v>
      </c>
      <c r="T73" s="153">
        <v>5</v>
      </c>
      <c r="U73" s="155" t="s">
        <v>34</v>
      </c>
      <c r="V73" s="154">
        <v>5</v>
      </c>
      <c r="W73" s="154">
        <v>5</v>
      </c>
      <c r="X73" s="157">
        <v>5</v>
      </c>
      <c r="Y73" s="153">
        <v>5</v>
      </c>
      <c r="Z73" s="154">
        <v>5</v>
      </c>
      <c r="AA73" s="154">
        <v>5</v>
      </c>
      <c r="AB73" s="155" t="s">
        <v>35</v>
      </c>
      <c r="AC73" s="154">
        <v>5</v>
      </c>
      <c r="AD73" s="154">
        <v>5</v>
      </c>
      <c r="AE73" s="157">
        <v>5</v>
      </c>
      <c r="AF73" s="153">
        <v>5</v>
      </c>
      <c r="AG73" s="157">
        <v>5</v>
      </c>
      <c r="AH73" s="153">
        <v>5</v>
      </c>
      <c r="AI73" s="154">
        <v>5</v>
      </c>
      <c r="AJ73" s="154">
        <v>5</v>
      </c>
      <c r="AK73" s="155" t="s">
        <v>35</v>
      </c>
      <c r="AL73" s="155" t="s">
        <v>35</v>
      </c>
      <c r="AM73" s="155" t="s">
        <v>35</v>
      </c>
      <c r="AN73" s="154">
        <v>5</v>
      </c>
      <c r="AO73" s="156" t="s">
        <v>35</v>
      </c>
      <c r="AP73" s="81"/>
      <c r="AQ73" s="106"/>
      <c r="AR73" s="324"/>
      <c r="AS73" s="107"/>
      <c r="AT73" s="107"/>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104"/>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108"/>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0"/>
      <c r="EW73" s="80"/>
      <c r="EX73" s="80"/>
      <c r="EY73" s="80"/>
      <c r="EZ73" s="80"/>
      <c r="FA73" s="80"/>
      <c r="FB73" s="80"/>
      <c r="FC73" s="80"/>
      <c r="FD73" s="80"/>
      <c r="FE73" s="80"/>
      <c r="FF73" s="80"/>
      <c r="FG73" s="80"/>
      <c r="FH73" s="80"/>
    </row>
    <row r="74" spans="2:164" s="1" customFormat="1" ht="30" customHeight="1" x14ac:dyDescent="0.3">
      <c r="B74" s="149">
        <v>86</v>
      </c>
      <c r="C74" s="365">
        <v>44117</v>
      </c>
      <c r="D74" s="367" t="s">
        <v>267</v>
      </c>
      <c r="E74" s="365"/>
      <c r="F74" s="150" t="s">
        <v>142</v>
      </c>
      <c r="G74" s="150" t="s">
        <v>35</v>
      </c>
      <c r="H74" s="160" t="s">
        <v>304</v>
      </c>
      <c r="I74" s="158" t="s">
        <v>149</v>
      </c>
      <c r="J74" s="121" t="s">
        <v>152</v>
      </c>
      <c r="K74" s="151"/>
      <c r="L74" s="152"/>
      <c r="M74" s="151"/>
      <c r="N74" s="153">
        <v>4</v>
      </c>
      <c r="O74" s="154"/>
      <c r="P74" s="154">
        <v>4</v>
      </c>
      <c r="Q74" s="155" t="s">
        <v>203</v>
      </c>
      <c r="R74" s="155" t="s">
        <v>34</v>
      </c>
      <c r="S74" s="156" t="s">
        <v>34</v>
      </c>
      <c r="T74" s="153">
        <v>4</v>
      </c>
      <c r="U74" s="155" t="s">
        <v>203</v>
      </c>
      <c r="V74" s="154">
        <v>4</v>
      </c>
      <c r="W74" s="154">
        <v>4</v>
      </c>
      <c r="X74" s="157">
        <v>4</v>
      </c>
      <c r="Y74" s="153">
        <v>4</v>
      </c>
      <c r="Z74" s="154">
        <v>4</v>
      </c>
      <c r="AA74" s="154">
        <v>4</v>
      </c>
      <c r="AB74" s="155" t="s">
        <v>203</v>
      </c>
      <c r="AC74" s="154">
        <v>4</v>
      </c>
      <c r="AD74" s="154">
        <v>4</v>
      </c>
      <c r="AE74" s="157"/>
      <c r="AF74" s="153">
        <v>4</v>
      </c>
      <c r="AG74" s="157">
        <v>4</v>
      </c>
      <c r="AH74" s="153"/>
      <c r="AI74" s="154"/>
      <c r="AJ74" s="154"/>
      <c r="AK74" s="155" t="s">
        <v>35</v>
      </c>
      <c r="AL74" s="155" t="s">
        <v>203</v>
      </c>
      <c r="AM74" s="155" t="s">
        <v>35</v>
      </c>
      <c r="AN74" s="154"/>
      <c r="AO74" s="156" t="s">
        <v>34</v>
      </c>
      <c r="AP74" s="81"/>
      <c r="AQ74" s="106"/>
      <c r="AR74" s="324"/>
      <c r="AS74" s="107"/>
      <c r="AT74" s="107"/>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104"/>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108"/>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0"/>
      <c r="EW74" s="80"/>
      <c r="EX74" s="80"/>
      <c r="EY74" s="80"/>
      <c r="EZ74" s="80"/>
      <c r="FA74" s="80"/>
      <c r="FB74" s="80"/>
      <c r="FC74" s="80"/>
      <c r="FD74" s="80"/>
      <c r="FE74" s="80"/>
      <c r="FF74" s="80"/>
      <c r="FG74" s="80"/>
      <c r="FH74" s="80"/>
    </row>
    <row r="75" spans="2:164" s="1" customFormat="1" ht="30" customHeight="1" x14ac:dyDescent="0.3">
      <c r="B75" s="149">
        <v>87</v>
      </c>
      <c r="C75" s="365">
        <v>44117</v>
      </c>
      <c r="D75" s="367" t="s">
        <v>269</v>
      </c>
      <c r="E75" s="365"/>
      <c r="F75" s="150" t="s">
        <v>270</v>
      </c>
      <c r="G75" s="150" t="s">
        <v>35</v>
      </c>
      <c r="H75" s="160" t="s">
        <v>289</v>
      </c>
      <c r="I75" s="137" t="s">
        <v>150</v>
      </c>
      <c r="J75" s="121" t="s">
        <v>152</v>
      </c>
      <c r="K75" s="151"/>
      <c r="L75" s="152"/>
      <c r="M75" s="151"/>
      <c r="N75" s="153"/>
      <c r="O75" s="154"/>
      <c r="P75" s="154"/>
      <c r="Q75" s="155" t="s">
        <v>35</v>
      </c>
      <c r="R75" s="155" t="s">
        <v>35</v>
      </c>
      <c r="S75" s="156" t="s">
        <v>34</v>
      </c>
      <c r="T75" s="153">
        <v>4</v>
      </c>
      <c r="U75" s="155" t="s">
        <v>35</v>
      </c>
      <c r="V75" s="154">
        <v>4</v>
      </c>
      <c r="W75" s="154">
        <v>4</v>
      </c>
      <c r="X75" s="157">
        <v>3</v>
      </c>
      <c r="Y75" s="153">
        <v>3</v>
      </c>
      <c r="Z75" s="154">
        <v>5</v>
      </c>
      <c r="AA75" s="154">
        <v>5</v>
      </c>
      <c r="AB75" s="155" t="s">
        <v>35</v>
      </c>
      <c r="AC75" s="154">
        <v>5</v>
      </c>
      <c r="AD75" s="154">
        <v>5</v>
      </c>
      <c r="AE75" s="157">
        <v>5</v>
      </c>
      <c r="AF75" s="153">
        <v>5</v>
      </c>
      <c r="AG75" s="157">
        <v>5</v>
      </c>
      <c r="AH75" s="153">
        <v>5</v>
      </c>
      <c r="AI75" s="154">
        <v>5</v>
      </c>
      <c r="AJ75" s="154">
        <v>5</v>
      </c>
      <c r="AK75" s="155" t="s">
        <v>35</v>
      </c>
      <c r="AL75" s="155" t="s">
        <v>35</v>
      </c>
      <c r="AM75" s="155" t="s">
        <v>35</v>
      </c>
      <c r="AN75" s="154">
        <v>5</v>
      </c>
      <c r="AO75" s="156" t="s">
        <v>35</v>
      </c>
      <c r="AP75" s="81"/>
      <c r="AQ75" s="80"/>
      <c r="AR75" s="324"/>
      <c r="AS75" s="80"/>
      <c r="AT75" s="80"/>
      <c r="AU75" s="80"/>
      <c r="AV75" s="80"/>
      <c r="AW75" s="80"/>
      <c r="AX75" s="80"/>
      <c r="AY75" s="80"/>
      <c r="AZ75" s="80"/>
      <c r="BA75" s="80"/>
      <c r="BB75" s="80"/>
      <c r="BC75" s="80"/>
      <c r="BD75" s="80"/>
      <c r="BE75" s="80"/>
      <c r="BF75" s="80"/>
      <c r="BG75" s="80"/>
      <c r="BH75" s="81"/>
      <c r="BI75" s="81"/>
      <c r="BJ75" s="81"/>
      <c r="BK75" s="81"/>
      <c r="BL75" s="81"/>
      <c r="BM75" s="81"/>
      <c r="BN75" s="81"/>
      <c r="BO75" s="81"/>
      <c r="BP75" s="81"/>
      <c r="BQ75" s="81"/>
      <c r="BR75" s="81"/>
      <c r="BS75" s="81"/>
      <c r="BT75" s="81"/>
      <c r="BU75" s="81"/>
      <c r="BV75" s="81"/>
      <c r="BW75" s="81"/>
      <c r="BX75" s="81"/>
      <c r="BY75" s="81"/>
      <c r="BZ75" s="81"/>
      <c r="CA75" s="81"/>
      <c r="CB75" s="81"/>
      <c r="CC75" s="81"/>
      <c r="CD75" s="104"/>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108"/>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0"/>
      <c r="EW75" s="80"/>
      <c r="EX75" s="80"/>
      <c r="EY75" s="80"/>
      <c r="EZ75" s="80"/>
      <c r="FA75" s="80"/>
      <c r="FB75" s="80"/>
      <c r="FC75" s="80"/>
      <c r="FD75" s="80"/>
      <c r="FE75" s="80"/>
      <c r="FF75" s="80"/>
      <c r="FG75" s="80"/>
      <c r="FH75" s="80"/>
    </row>
    <row r="76" spans="2:164" s="1" customFormat="1" ht="30" customHeight="1" x14ac:dyDescent="0.3">
      <c r="B76" s="149">
        <v>88</v>
      </c>
      <c r="C76" s="365">
        <v>44117</v>
      </c>
      <c r="D76" s="367" t="s">
        <v>267</v>
      </c>
      <c r="E76" s="365"/>
      <c r="F76" s="150" t="s">
        <v>143</v>
      </c>
      <c r="G76" s="150" t="s">
        <v>34</v>
      </c>
      <c r="H76" s="160" t="s">
        <v>288</v>
      </c>
      <c r="I76" s="137" t="s">
        <v>32</v>
      </c>
      <c r="J76" s="121" t="s">
        <v>152</v>
      </c>
      <c r="K76" s="151"/>
      <c r="L76" s="152"/>
      <c r="M76" s="151"/>
      <c r="N76" s="153">
        <v>5</v>
      </c>
      <c r="O76" s="154"/>
      <c r="P76" s="154">
        <v>5</v>
      </c>
      <c r="Q76" s="155" t="s">
        <v>34</v>
      </c>
      <c r="R76" s="155" t="s">
        <v>34</v>
      </c>
      <c r="S76" s="156" t="s">
        <v>34</v>
      </c>
      <c r="T76" s="153">
        <v>5</v>
      </c>
      <c r="U76" s="155" t="s">
        <v>34</v>
      </c>
      <c r="V76" s="154">
        <v>5</v>
      </c>
      <c r="W76" s="154">
        <v>5</v>
      </c>
      <c r="X76" s="157">
        <v>5</v>
      </c>
      <c r="Y76" s="153">
        <v>5</v>
      </c>
      <c r="Z76" s="154"/>
      <c r="AA76" s="154">
        <v>5</v>
      </c>
      <c r="AB76" s="155" t="s">
        <v>35</v>
      </c>
      <c r="AC76" s="154">
        <v>5</v>
      </c>
      <c r="AD76" s="154">
        <v>5</v>
      </c>
      <c r="AE76" s="157">
        <v>5</v>
      </c>
      <c r="AF76" s="153">
        <v>5</v>
      </c>
      <c r="AG76" s="157">
        <v>5</v>
      </c>
      <c r="AH76" s="153">
        <v>5</v>
      </c>
      <c r="AI76" s="154">
        <v>5</v>
      </c>
      <c r="AJ76" s="154"/>
      <c r="AK76" s="155" t="s">
        <v>35</v>
      </c>
      <c r="AL76" s="155" t="s">
        <v>34</v>
      </c>
      <c r="AM76" s="155" t="s">
        <v>35</v>
      </c>
      <c r="AN76" s="154">
        <v>5</v>
      </c>
      <c r="AO76" s="156" t="s">
        <v>35</v>
      </c>
      <c r="AP76" s="81"/>
      <c r="AQ76" s="80"/>
      <c r="AR76" s="81"/>
      <c r="AS76" s="80"/>
      <c r="AT76" s="80"/>
      <c r="AU76" s="80"/>
      <c r="AV76" s="80"/>
      <c r="AW76" s="80"/>
      <c r="AX76" s="80"/>
      <c r="AY76" s="80"/>
      <c r="AZ76" s="80"/>
      <c r="BA76" s="80"/>
      <c r="BB76" s="80"/>
      <c r="BC76" s="80"/>
      <c r="BD76" s="80"/>
      <c r="BE76" s="80"/>
      <c r="BF76" s="80"/>
      <c r="BG76" s="80"/>
      <c r="BH76" s="81"/>
      <c r="BI76" s="81"/>
      <c r="BJ76" s="81"/>
      <c r="BK76" s="81"/>
      <c r="BL76" s="81"/>
      <c r="BM76" s="81"/>
      <c r="BN76" s="81"/>
      <c r="BO76" s="81"/>
      <c r="BP76" s="81"/>
      <c r="BQ76" s="81"/>
      <c r="BR76" s="81"/>
      <c r="BS76" s="81"/>
      <c r="BT76" s="81"/>
      <c r="BU76" s="81"/>
      <c r="BV76" s="81"/>
      <c r="BW76" s="81"/>
      <c r="BX76" s="81"/>
      <c r="BY76" s="81"/>
      <c r="BZ76" s="81"/>
      <c r="CA76" s="81"/>
      <c r="CB76" s="81"/>
      <c r="CC76" s="81"/>
      <c r="CD76" s="104"/>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108"/>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0"/>
      <c r="EW76" s="80"/>
      <c r="EX76" s="80"/>
      <c r="EY76" s="80"/>
      <c r="EZ76" s="80"/>
      <c r="FA76" s="80"/>
      <c r="FB76" s="80"/>
      <c r="FC76" s="80"/>
      <c r="FD76" s="80"/>
      <c r="FE76" s="80"/>
      <c r="FF76" s="80"/>
      <c r="FG76" s="80"/>
      <c r="FH76" s="80"/>
    </row>
    <row r="77" spans="2:164" s="1" customFormat="1" ht="30" customHeight="1" x14ac:dyDescent="0.3">
      <c r="B77" s="149">
        <v>89</v>
      </c>
      <c r="C77" s="365">
        <v>44117</v>
      </c>
      <c r="D77" s="367" t="s">
        <v>267</v>
      </c>
      <c r="E77" s="365"/>
      <c r="F77" s="150" t="s">
        <v>142</v>
      </c>
      <c r="G77" s="150" t="s">
        <v>35</v>
      </c>
      <c r="H77" s="160" t="s">
        <v>204</v>
      </c>
      <c r="I77" s="158" t="s">
        <v>206</v>
      </c>
      <c r="J77" s="121" t="s">
        <v>152</v>
      </c>
      <c r="K77" s="151"/>
      <c r="L77" s="152"/>
      <c r="M77" s="151"/>
      <c r="N77" s="153">
        <v>3</v>
      </c>
      <c r="O77" s="154">
        <v>3</v>
      </c>
      <c r="P77" s="154">
        <v>4</v>
      </c>
      <c r="Q77" s="155" t="s">
        <v>35</v>
      </c>
      <c r="R77" s="155" t="s">
        <v>34</v>
      </c>
      <c r="S77" s="156" t="s">
        <v>34</v>
      </c>
      <c r="T77" s="153">
        <v>5</v>
      </c>
      <c r="U77" s="155" t="s">
        <v>34</v>
      </c>
      <c r="V77" s="154">
        <v>5</v>
      </c>
      <c r="W77" s="154">
        <v>5</v>
      </c>
      <c r="X77" s="157">
        <v>5</v>
      </c>
      <c r="Y77" s="153">
        <v>5</v>
      </c>
      <c r="Z77" s="154">
        <v>5</v>
      </c>
      <c r="AA77" s="154">
        <v>5</v>
      </c>
      <c r="AB77" s="155" t="s">
        <v>35</v>
      </c>
      <c r="AC77" s="154">
        <v>5</v>
      </c>
      <c r="AD77" s="154">
        <v>5</v>
      </c>
      <c r="AE77" s="157"/>
      <c r="AF77" s="153">
        <v>5</v>
      </c>
      <c r="AG77" s="157">
        <v>5</v>
      </c>
      <c r="AH77" s="153">
        <v>5</v>
      </c>
      <c r="AI77" s="154">
        <v>5</v>
      </c>
      <c r="AJ77" s="154">
        <v>3</v>
      </c>
      <c r="AK77" s="155" t="s">
        <v>35</v>
      </c>
      <c r="AL77" s="155" t="s">
        <v>34</v>
      </c>
      <c r="AM77" s="155" t="s">
        <v>35</v>
      </c>
      <c r="AN77" s="154">
        <v>4</v>
      </c>
      <c r="AO77" s="156" t="s">
        <v>203</v>
      </c>
      <c r="AP77" s="81"/>
      <c r="AQ77" s="80"/>
      <c r="AR77" s="81"/>
      <c r="AS77" s="80"/>
      <c r="AT77" s="80"/>
      <c r="AU77" s="80"/>
      <c r="AV77" s="80"/>
      <c r="AW77" s="80"/>
      <c r="AX77" s="80"/>
      <c r="AY77" s="80"/>
      <c r="AZ77" s="80"/>
      <c r="BA77" s="80"/>
      <c r="BB77" s="80"/>
      <c r="BC77" s="80"/>
      <c r="BD77" s="80"/>
      <c r="BE77" s="80"/>
      <c r="BF77" s="80"/>
      <c r="BG77" s="80"/>
      <c r="BH77" s="81"/>
      <c r="BI77" s="81"/>
      <c r="BJ77" s="81"/>
      <c r="BK77" s="81"/>
      <c r="BL77" s="81"/>
      <c r="BM77" s="81"/>
      <c r="BN77" s="81"/>
      <c r="BO77" s="81"/>
      <c r="BP77" s="81"/>
      <c r="BQ77" s="81"/>
      <c r="BR77" s="81"/>
      <c r="BS77" s="81"/>
      <c r="BT77" s="81"/>
      <c r="BU77" s="81"/>
      <c r="BV77" s="81"/>
      <c r="BW77" s="81"/>
      <c r="BX77" s="81"/>
      <c r="BY77" s="81"/>
      <c r="BZ77" s="81"/>
      <c r="CA77" s="81"/>
      <c r="CB77" s="81"/>
      <c r="CC77" s="81"/>
      <c r="CD77" s="104"/>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108"/>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0"/>
      <c r="EW77" s="80"/>
      <c r="EX77" s="80"/>
      <c r="EY77" s="80"/>
      <c r="EZ77" s="80"/>
      <c r="FA77" s="80"/>
      <c r="FB77" s="80"/>
      <c r="FC77" s="80"/>
      <c r="FD77" s="80"/>
      <c r="FE77" s="80"/>
      <c r="FF77" s="80"/>
      <c r="FG77" s="80"/>
      <c r="FH77" s="80"/>
    </row>
    <row r="78" spans="2:164" s="1" customFormat="1" ht="30" customHeight="1" x14ac:dyDescent="0.3">
      <c r="B78" s="149">
        <v>90</v>
      </c>
      <c r="C78" s="365">
        <v>44117</v>
      </c>
      <c r="D78" s="367" t="s">
        <v>267</v>
      </c>
      <c r="E78" s="365"/>
      <c r="F78" s="150" t="s">
        <v>142</v>
      </c>
      <c r="G78" s="150" t="s">
        <v>34</v>
      </c>
      <c r="H78" s="160" t="s">
        <v>16</v>
      </c>
      <c r="I78" s="137" t="s">
        <v>109</v>
      </c>
      <c r="J78" s="121" t="s">
        <v>151</v>
      </c>
      <c r="K78" s="151"/>
      <c r="L78" s="152"/>
      <c r="M78" s="151"/>
      <c r="N78" s="153">
        <v>3</v>
      </c>
      <c r="O78" s="154">
        <v>3</v>
      </c>
      <c r="P78" s="154">
        <v>3</v>
      </c>
      <c r="Q78" s="155" t="s">
        <v>34</v>
      </c>
      <c r="R78" s="155" t="s">
        <v>34</v>
      </c>
      <c r="S78" s="156" t="s">
        <v>34</v>
      </c>
      <c r="T78" s="153">
        <v>2</v>
      </c>
      <c r="U78" s="155" t="s">
        <v>35</v>
      </c>
      <c r="V78" s="154"/>
      <c r="W78" s="154"/>
      <c r="X78" s="157"/>
      <c r="Y78" s="153">
        <v>4</v>
      </c>
      <c r="Z78" s="154">
        <v>5</v>
      </c>
      <c r="AA78" s="154">
        <v>5</v>
      </c>
      <c r="AB78" s="155" t="s">
        <v>35</v>
      </c>
      <c r="AC78" s="154">
        <v>5</v>
      </c>
      <c r="AD78" s="154">
        <v>3</v>
      </c>
      <c r="AE78" s="157">
        <v>3</v>
      </c>
      <c r="AF78" s="153">
        <v>3</v>
      </c>
      <c r="AG78" s="157">
        <v>4</v>
      </c>
      <c r="AH78" s="153">
        <v>4</v>
      </c>
      <c r="AI78" s="154">
        <v>3</v>
      </c>
      <c r="AJ78" s="154">
        <v>3</v>
      </c>
      <c r="AK78" s="155" t="s">
        <v>34</v>
      </c>
      <c r="AL78" s="155" t="s">
        <v>34</v>
      </c>
      <c r="AM78" s="155" t="s">
        <v>203</v>
      </c>
      <c r="AN78" s="154">
        <v>3</v>
      </c>
      <c r="AO78" s="156" t="s">
        <v>35</v>
      </c>
      <c r="AP78" s="81"/>
      <c r="AQ78" s="106"/>
      <c r="AR78" s="81"/>
      <c r="AS78" s="107"/>
      <c r="AT78" s="107"/>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104"/>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108"/>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0"/>
      <c r="EW78" s="80"/>
      <c r="EX78" s="80"/>
      <c r="EY78" s="80"/>
      <c r="EZ78" s="80"/>
      <c r="FA78" s="80"/>
      <c r="FB78" s="80"/>
      <c r="FC78" s="80"/>
      <c r="FD78" s="80"/>
      <c r="FE78" s="80"/>
      <c r="FF78" s="80"/>
      <c r="FG78" s="80"/>
      <c r="FH78" s="80"/>
    </row>
    <row r="79" spans="2:164" s="1" customFormat="1" ht="30" customHeight="1" x14ac:dyDescent="0.3">
      <c r="B79" s="149">
        <v>91</v>
      </c>
      <c r="C79" s="365">
        <v>44117</v>
      </c>
      <c r="D79" s="367" t="s">
        <v>267</v>
      </c>
      <c r="E79" s="365"/>
      <c r="F79" s="150" t="s">
        <v>142</v>
      </c>
      <c r="G79" s="150" t="s">
        <v>34</v>
      </c>
      <c r="H79" s="160" t="s">
        <v>204</v>
      </c>
      <c r="I79" s="158" t="s">
        <v>147</v>
      </c>
      <c r="J79" s="121" t="s">
        <v>151</v>
      </c>
      <c r="K79" s="151"/>
      <c r="L79" s="152"/>
      <c r="M79" s="151"/>
      <c r="N79" s="153">
        <v>5</v>
      </c>
      <c r="O79" s="154">
        <v>5</v>
      </c>
      <c r="P79" s="154">
        <v>5</v>
      </c>
      <c r="Q79" s="155" t="s">
        <v>203</v>
      </c>
      <c r="R79" s="155" t="s">
        <v>203</v>
      </c>
      <c r="S79" s="156" t="s">
        <v>203</v>
      </c>
      <c r="T79" s="153">
        <v>5</v>
      </c>
      <c r="U79" s="155" t="s">
        <v>35</v>
      </c>
      <c r="V79" s="154">
        <v>5</v>
      </c>
      <c r="W79" s="154">
        <v>5</v>
      </c>
      <c r="X79" s="157">
        <v>5</v>
      </c>
      <c r="Y79" s="153">
        <v>5</v>
      </c>
      <c r="Z79" s="154">
        <v>5</v>
      </c>
      <c r="AA79" s="154">
        <v>5</v>
      </c>
      <c r="AB79" s="155" t="s">
        <v>35</v>
      </c>
      <c r="AC79" s="154">
        <v>5</v>
      </c>
      <c r="AD79" s="154">
        <v>5</v>
      </c>
      <c r="AE79" s="157">
        <v>5</v>
      </c>
      <c r="AF79" s="153">
        <v>5</v>
      </c>
      <c r="AG79" s="157">
        <v>5</v>
      </c>
      <c r="AH79" s="153">
        <v>5</v>
      </c>
      <c r="AI79" s="154">
        <v>5</v>
      </c>
      <c r="AJ79" s="154">
        <v>4</v>
      </c>
      <c r="AK79" s="155" t="s">
        <v>35</v>
      </c>
      <c r="AL79" s="155" t="s">
        <v>35</v>
      </c>
      <c r="AM79" s="155" t="s">
        <v>35</v>
      </c>
      <c r="AN79" s="154">
        <v>5</v>
      </c>
      <c r="AO79" s="156" t="s">
        <v>35</v>
      </c>
      <c r="AP79" s="81"/>
      <c r="AQ79" s="106"/>
      <c r="AR79" s="324"/>
      <c r="AS79" s="107"/>
      <c r="AT79" s="107"/>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104"/>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108"/>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0"/>
      <c r="EW79" s="80"/>
      <c r="EX79" s="80"/>
      <c r="EY79" s="80"/>
      <c r="EZ79" s="80"/>
      <c r="FA79" s="80"/>
      <c r="FB79" s="80"/>
      <c r="FC79" s="80"/>
      <c r="FD79" s="80"/>
      <c r="FE79" s="80"/>
      <c r="FF79" s="80"/>
      <c r="FG79" s="80"/>
      <c r="FH79" s="80"/>
    </row>
    <row r="80" spans="2:164" s="1" customFormat="1" ht="30" customHeight="1" x14ac:dyDescent="0.3">
      <c r="B80" s="149">
        <v>92</v>
      </c>
      <c r="C80" s="365">
        <v>44117</v>
      </c>
      <c r="D80" s="367" t="s">
        <v>267</v>
      </c>
      <c r="E80" s="365"/>
      <c r="F80" s="150" t="s">
        <v>142</v>
      </c>
      <c r="G80" s="150" t="s">
        <v>35</v>
      </c>
      <c r="H80" s="160" t="s">
        <v>16</v>
      </c>
      <c r="I80" s="137" t="s">
        <v>109</v>
      </c>
      <c r="J80" s="121" t="s">
        <v>152</v>
      </c>
      <c r="K80" s="151"/>
      <c r="L80" s="152"/>
      <c r="M80" s="151"/>
      <c r="N80" s="153">
        <v>3</v>
      </c>
      <c r="O80" s="154">
        <v>3</v>
      </c>
      <c r="P80" s="154">
        <v>4</v>
      </c>
      <c r="Q80" s="155" t="s">
        <v>35</v>
      </c>
      <c r="R80" s="155" t="s">
        <v>34</v>
      </c>
      <c r="S80" s="156" t="s">
        <v>34</v>
      </c>
      <c r="T80" s="153">
        <v>4</v>
      </c>
      <c r="U80" s="155" t="s">
        <v>34</v>
      </c>
      <c r="V80" s="154">
        <v>5</v>
      </c>
      <c r="W80" s="154">
        <v>5</v>
      </c>
      <c r="X80" s="157">
        <v>4</v>
      </c>
      <c r="Y80" s="153">
        <v>3</v>
      </c>
      <c r="Z80" s="154"/>
      <c r="AA80" s="154">
        <v>5</v>
      </c>
      <c r="AB80" s="155" t="s">
        <v>34</v>
      </c>
      <c r="AC80" s="154">
        <v>5</v>
      </c>
      <c r="AD80" s="154">
        <v>5</v>
      </c>
      <c r="AE80" s="157">
        <v>2</v>
      </c>
      <c r="AF80" s="153">
        <v>5</v>
      </c>
      <c r="AG80" s="157">
        <v>5</v>
      </c>
      <c r="AH80" s="153">
        <v>5</v>
      </c>
      <c r="AI80" s="154">
        <v>4</v>
      </c>
      <c r="AJ80" s="154">
        <v>3</v>
      </c>
      <c r="AK80" s="155" t="s">
        <v>35</v>
      </c>
      <c r="AL80" s="155" t="s">
        <v>34</v>
      </c>
      <c r="AM80" s="155" t="s">
        <v>34</v>
      </c>
      <c r="AN80" s="154">
        <v>4</v>
      </c>
      <c r="AO80" s="156" t="s">
        <v>34</v>
      </c>
      <c r="AP80" s="81"/>
      <c r="AQ80" s="106"/>
      <c r="AR80" s="324"/>
      <c r="AS80" s="107"/>
      <c r="AT80" s="107"/>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104"/>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108"/>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0"/>
      <c r="EW80" s="80"/>
      <c r="EX80" s="80"/>
      <c r="EY80" s="80"/>
      <c r="EZ80" s="80"/>
      <c r="FA80" s="80"/>
      <c r="FB80" s="80"/>
      <c r="FC80" s="80"/>
      <c r="FD80" s="80"/>
      <c r="FE80" s="80"/>
      <c r="FF80" s="80"/>
      <c r="FG80" s="80"/>
      <c r="FH80" s="80"/>
    </row>
    <row r="81" spans="2:164" s="1" customFormat="1" ht="30" customHeight="1" x14ac:dyDescent="0.3">
      <c r="B81" s="149">
        <v>93</v>
      </c>
      <c r="C81" s="365">
        <v>44117</v>
      </c>
      <c r="D81" s="367" t="s">
        <v>267</v>
      </c>
      <c r="E81" s="365"/>
      <c r="F81" s="150" t="s">
        <v>142</v>
      </c>
      <c r="G81" s="150" t="s">
        <v>34</v>
      </c>
      <c r="H81" s="160" t="s">
        <v>204</v>
      </c>
      <c r="I81" s="158" t="s">
        <v>147</v>
      </c>
      <c r="J81" s="121" t="s">
        <v>151</v>
      </c>
      <c r="K81" s="151"/>
      <c r="L81" s="152"/>
      <c r="M81" s="151"/>
      <c r="N81" s="153">
        <v>5</v>
      </c>
      <c r="O81" s="154">
        <v>4</v>
      </c>
      <c r="P81" s="154">
        <v>5</v>
      </c>
      <c r="Q81" s="155" t="s">
        <v>34</v>
      </c>
      <c r="R81" s="155" t="s">
        <v>34</v>
      </c>
      <c r="S81" s="156" t="s">
        <v>34</v>
      </c>
      <c r="T81" s="153">
        <v>5</v>
      </c>
      <c r="U81" s="155" t="s">
        <v>35</v>
      </c>
      <c r="V81" s="154">
        <v>5</v>
      </c>
      <c r="W81" s="154">
        <v>5</v>
      </c>
      <c r="X81" s="157">
        <v>5</v>
      </c>
      <c r="Y81" s="153">
        <v>5</v>
      </c>
      <c r="Z81" s="154">
        <v>5</v>
      </c>
      <c r="AA81" s="154"/>
      <c r="AB81" s="155" t="s">
        <v>35</v>
      </c>
      <c r="AC81" s="154">
        <v>5</v>
      </c>
      <c r="AD81" s="154">
        <v>5</v>
      </c>
      <c r="AE81" s="157">
        <v>5</v>
      </c>
      <c r="AF81" s="153">
        <v>5</v>
      </c>
      <c r="AG81" s="157">
        <v>5</v>
      </c>
      <c r="AH81" s="153">
        <v>5</v>
      </c>
      <c r="AI81" s="154">
        <v>5</v>
      </c>
      <c r="AJ81" s="154">
        <v>5</v>
      </c>
      <c r="AK81" s="155" t="s">
        <v>35</v>
      </c>
      <c r="AL81" s="155" t="s">
        <v>35</v>
      </c>
      <c r="AM81" s="155" t="s">
        <v>35</v>
      </c>
      <c r="AN81" s="154">
        <v>5</v>
      </c>
      <c r="AO81" s="156" t="s">
        <v>35</v>
      </c>
      <c r="AP81" s="81"/>
      <c r="AQ81" s="80"/>
      <c r="AR81" s="324"/>
      <c r="AS81" s="80"/>
      <c r="AT81" s="80"/>
      <c r="AU81" s="80"/>
      <c r="AV81" s="80"/>
      <c r="AW81" s="80"/>
      <c r="AX81" s="80"/>
      <c r="AY81" s="80"/>
      <c r="AZ81" s="80"/>
      <c r="BA81" s="80"/>
      <c r="BB81" s="80"/>
      <c r="BC81" s="80"/>
      <c r="BD81" s="80"/>
      <c r="BE81" s="80"/>
      <c r="BF81" s="80"/>
      <c r="BG81" s="80"/>
      <c r="BH81" s="81"/>
      <c r="BI81" s="81"/>
      <c r="BJ81" s="81"/>
      <c r="BK81" s="81"/>
      <c r="BL81" s="81"/>
      <c r="BM81" s="81"/>
      <c r="BN81" s="81"/>
      <c r="BO81" s="81"/>
      <c r="BP81" s="81"/>
      <c r="BQ81" s="81"/>
      <c r="BR81" s="81"/>
      <c r="BS81" s="81"/>
      <c r="BT81" s="81"/>
      <c r="BU81" s="81"/>
      <c r="BV81" s="81"/>
      <c r="BW81" s="81"/>
      <c r="BX81" s="81"/>
      <c r="BY81" s="81"/>
      <c r="BZ81" s="81"/>
      <c r="CA81" s="81"/>
      <c r="CB81" s="81"/>
      <c r="CC81" s="81"/>
      <c r="CD81" s="104"/>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108"/>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0"/>
      <c r="EW81" s="80"/>
      <c r="EX81" s="80"/>
      <c r="EY81" s="80"/>
      <c r="EZ81" s="80"/>
      <c r="FA81" s="80"/>
      <c r="FB81" s="80"/>
      <c r="FC81" s="80"/>
      <c r="FD81" s="80"/>
      <c r="FE81" s="80"/>
      <c r="FF81" s="80"/>
      <c r="FG81" s="80"/>
      <c r="FH81" s="80"/>
    </row>
    <row r="82" spans="2:164" s="1" customFormat="1" ht="30" customHeight="1" x14ac:dyDescent="0.3">
      <c r="B82" s="149">
        <v>94</v>
      </c>
      <c r="C82" s="365">
        <v>44117</v>
      </c>
      <c r="D82" s="367" t="s">
        <v>267</v>
      </c>
      <c r="E82" s="365"/>
      <c r="F82" s="150" t="s">
        <v>142</v>
      </c>
      <c r="G82" s="150" t="s">
        <v>35</v>
      </c>
      <c r="H82" s="160" t="s">
        <v>16</v>
      </c>
      <c r="I82" s="137" t="s">
        <v>109</v>
      </c>
      <c r="J82" s="121" t="s">
        <v>152</v>
      </c>
      <c r="K82" s="151"/>
      <c r="L82" s="152"/>
      <c r="M82" s="151"/>
      <c r="N82" s="153">
        <v>3</v>
      </c>
      <c r="O82" s="154">
        <v>4</v>
      </c>
      <c r="P82" s="154">
        <v>2</v>
      </c>
      <c r="Q82" s="155" t="s">
        <v>35</v>
      </c>
      <c r="R82" s="155" t="s">
        <v>34</v>
      </c>
      <c r="S82" s="156" t="s">
        <v>34</v>
      </c>
      <c r="T82" s="153">
        <v>4</v>
      </c>
      <c r="U82" s="155" t="s">
        <v>34</v>
      </c>
      <c r="V82" s="154">
        <v>4</v>
      </c>
      <c r="W82" s="154">
        <v>3</v>
      </c>
      <c r="X82" s="157">
        <v>3</v>
      </c>
      <c r="Y82" s="153">
        <v>4</v>
      </c>
      <c r="Z82" s="154">
        <v>4</v>
      </c>
      <c r="AA82" s="154">
        <v>4</v>
      </c>
      <c r="AB82" s="155" t="s">
        <v>203</v>
      </c>
      <c r="AC82" s="154">
        <v>3</v>
      </c>
      <c r="AD82" s="154">
        <v>3</v>
      </c>
      <c r="AE82" s="157">
        <v>3</v>
      </c>
      <c r="AF82" s="153">
        <v>3</v>
      </c>
      <c r="AG82" s="157">
        <v>4</v>
      </c>
      <c r="AH82" s="153">
        <v>4</v>
      </c>
      <c r="AI82" s="154">
        <v>4</v>
      </c>
      <c r="AJ82" s="154">
        <v>3</v>
      </c>
      <c r="AK82" s="155" t="s">
        <v>34</v>
      </c>
      <c r="AL82" s="155" t="s">
        <v>34</v>
      </c>
      <c r="AM82" s="155" t="s">
        <v>203</v>
      </c>
      <c r="AN82" s="154">
        <v>3</v>
      </c>
      <c r="AO82" s="156" t="s">
        <v>203</v>
      </c>
      <c r="AP82" s="81"/>
      <c r="AQ82" s="80"/>
      <c r="AR82" s="81"/>
      <c r="AS82" s="80"/>
      <c r="AT82" s="80"/>
      <c r="AU82" s="80"/>
      <c r="AV82" s="80"/>
      <c r="AW82" s="80"/>
      <c r="AX82" s="80"/>
      <c r="AY82" s="80"/>
      <c r="AZ82" s="80"/>
      <c r="BA82" s="80"/>
      <c r="BB82" s="80"/>
      <c r="BC82" s="80"/>
      <c r="BD82" s="80"/>
      <c r="BE82" s="80"/>
      <c r="BF82" s="80"/>
      <c r="BG82" s="80"/>
      <c r="BH82" s="81"/>
      <c r="BI82" s="81"/>
      <c r="BJ82" s="81"/>
      <c r="BK82" s="81"/>
      <c r="BL82" s="81"/>
      <c r="BM82" s="81"/>
      <c r="BN82" s="81"/>
      <c r="BO82" s="81"/>
      <c r="BP82" s="81"/>
      <c r="BQ82" s="81"/>
      <c r="BR82" s="81"/>
      <c r="BS82" s="81"/>
      <c r="BT82" s="81"/>
      <c r="BU82" s="81"/>
      <c r="BV82" s="81"/>
      <c r="BW82" s="81"/>
      <c r="BX82" s="81"/>
      <c r="BY82" s="81"/>
      <c r="BZ82" s="81"/>
      <c r="CA82" s="81"/>
      <c r="CB82" s="81"/>
      <c r="CC82" s="81"/>
      <c r="CD82" s="104"/>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108"/>
      <c r="DM82" s="81"/>
      <c r="DN82" s="81"/>
      <c r="DO82" s="81"/>
      <c r="DP82" s="81"/>
      <c r="DQ82" s="81"/>
      <c r="DR82" s="81"/>
      <c r="DS82" s="81"/>
      <c r="DT82" s="81"/>
      <c r="DU82" s="81"/>
      <c r="DV82" s="81"/>
      <c r="DW82" s="81"/>
      <c r="DX82" s="81"/>
      <c r="DY82" s="81"/>
      <c r="DZ82" s="81"/>
      <c r="EA82" s="81"/>
      <c r="EB82" s="81"/>
      <c r="EC82" s="81"/>
      <c r="ED82" s="81"/>
      <c r="EE82" s="81"/>
      <c r="EF82" s="81"/>
      <c r="EG82" s="81"/>
      <c r="EH82" s="81"/>
      <c r="EI82" s="81"/>
      <c r="EJ82" s="81"/>
      <c r="EK82" s="81"/>
      <c r="EL82" s="81"/>
      <c r="EM82" s="81"/>
      <c r="EN82" s="81"/>
      <c r="EO82" s="81"/>
      <c r="EP82" s="81"/>
      <c r="EQ82" s="81"/>
      <c r="ER82" s="81"/>
      <c r="ES82" s="81"/>
      <c r="ET82" s="81"/>
      <c r="EU82" s="81"/>
      <c r="EV82" s="80"/>
      <c r="EW82" s="80"/>
      <c r="EX82" s="80"/>
      <c r="EY82" s="80"/>
      <c r="EZ82" s="80"/>
      <c r="FA82" s="80"/>
      <c r="FB82" s="80"/>
      <c r="FC82" s="80"/>
      <c r="FD82" s="80"/>
      <c r="FE82" s="80"/>
      <c r="FF82" s="80"/>
      <c r="FG82" s="80"/>
      <c r="FH82" s="80"/>
    </row>
    <row r="83" spans="2:164" s="1" customFormat="1" ht="30" customHeight="1" x14ac:dyDescent="0.3">
      <c r="B83" s="149">
        <v>95</v>
      </c>
      <c r="C83" s="365">
        <v>44117</v>
      </c>
      <c r="D83" s="367" t="s">
        <v>267</v>
      </c>
      <c r="E83" s="365"/>
      <c r="F83" s="150" t="s">
        <v>142</v>
      </c>
      <c r="G83" s="150" t="s">
        <v>35</v>
      </c>
      <c r="H83" s="160" t="s">
        <v>204</v>
      </c>
      <c r="I83" s="158" t="s">
        <v>147</v>
      </c>
      <c r="J83" s="121" t="s">
        <v>152</v>
      </c>
      <c r="K83" s="151"/>
      <c r="L83" s="152"/>
      <c r="M83" s="151"/>
      <c r="N83" s="153">
        <v>4</v>
      </c>
      <c r="O83" s="154">
        <v>4</v>
      </c>
      <c r="P83" s="154">
        <v>4</v>
      </c>
      <c r="Q83" s="155" t="s">
        <v>35</v>
      </c>
      <c r="R83" s="155" t="s">
        <v>34</v>
      </c>
      <c r="S83" s="156" t="s">
        <v>34</v>
      </c>
      <c r="T83" s="153">
        <v>4</v>
      </c>
      <c r="U83" s="155" t="s">
        <v>35</v>
      </c>
      <c r="V83" s="154">
        <v>3</v>
      </c>
      <c r="W83" s="154">
        <v>4</v>
      </c>
      <c r="X83" s="157">
        <v>3</v>
      </c>
      <c r="Y83" s="153">
        <v>4</v>
      </c>
      <c r="Z83" s="154"/>
      <c r="AA83" s="154">
        <v>4</v>
      </c>
      <c r="AB83" s="155" t="s">
        <v>203</v>
      </c>
      <c r="AC83" s="154">
        <v>4</v>
      </c>
      <c r="AD83" s="154">
        <v>3</v>
      </c>
      <c r="AE83" s="157"/>
      <c r="AF83" s="153"/>
      <c r="AG83" s="157"/>
      <c r="AH83" s="153">
        <v>4</v>
      </c>
      <c r="AI83" s="154"/>
      <c r="AJ83" s="154">
        <v>3</v>
      </c>
      <c r="AK83" s="155" t="s">
        <v>35</v>
      </c>
      <c r="AL83" s="155" t="s">
        <v>203</v>
      </c>
      <c r="AM83" s="155" t="s">
        <v>35</v>
      </c>
      <c r="AN83" s="154">
        <v>4</v>
      </c>
      <c r="AO83" s="156" t="s">
        <v>35</v>
      </c>
      <c r="AP83" s="81"/>
      <c r="AQ83" s="80"/>
      <c r="AR83" s="81"/>
      <c r="AS83" s="80"/>
      <c r="AT83" s="80"/>
      <c r="AU83" s="80"/>
      <c r="AV83" s="80"/>
      <c r="AW83" s="80"/>
      <c r="AX83" s="80"/>
      <c r="AY83" s="80"/>
      <c r="AZ83" s="80"/>
      <c r="BA83" s="80"/>
      <c r="BB83" s="80"/>
      <c r="BC83" s="80"/>
      <c r="BD83" s="80"/>
      <c r="BE83" s="80"/>
      <c r="BF83" s="80"/>
      <c r="BG83" s="80"/>
      <c r="BH83" s="81"/>
      <c r="BI83" s="81"/>
      <c r="BJ83" s="81"/>
      <c r="BK83" s="81"/>
      <c r="BL83" s="81"/>
      <c r="BM83" s="81"/>
      <c r="BN83" s="81"/>
      <c r="BO83" s="81"/>
      <c r="BP83" s="81"/>
      <c r="BQ83" s="81"/>
      <c r="BR83" s="81"/>
      <c r="BS83" s="81"/>
      <c r="BT83" s="81"/>
      <c r="BU83" s="81"/>
      <c r="BV83" s="81"/>
      <c r="BW83" s="81"/>
      <c r="BX83" s="81"/>
      <c r="BY83" s="81"/>
      <c r="BZ83" s="81"/>
      <c r="CA83" s="81"/>
      <c r="CB83" s="81"/>
      <c r="CC83" s="81"/>
      <c r="CD83" s="104"/>
      <c r="CE83" s="81"/>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108"/>
      <c r="DM83" s="81"/>
      <c r="DN83" s="81"/>
      <c r="DO83" s="81"/>
      <c r="DP83" s="81"/>
      <c r="DQ83" s="81"/>
      <c r="DR83" s="81"/>
      <c r="DS83" s="81"/>
      <c r="DT83" s="81"/>
      <c r="DU83" s="81"/>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0"/>
      <c r="EW83" s="80"/>
      <c r="EX83" s="80"/>
      <c r="EY83" s="80"/>
      <c r="EZ83" s="80"/>
      <c r="FA83" s="80"/>
      <c r="FB83" s="80"/>
      <c r="FC83" s="80"/>
      <c r="FD83" s="80"/>
      <c r="FE83" s="80"/>
      <c r="FF83" s="80"/>
      <c r="FG83" s="80"/>
      <c r="FH83" s="80"/>
    </row>
    <row r="84" spans="2:164" s="1" customFormat="1" ht="30" customHeight="1" x14ac:dyDescent="0.3">
      <c r="B84" s="149">
        <v>96</v>
      </c>
      <c r="C84" s="365">
        <v>44117</v>
      </c>
      <c r="D84" s="367" t="s">
        <v>267</v>
      </c>
      <c r="E84" s="365"/>
      <c r="F84" s="150" t="s">
        <v>142</v>
      </c>
      <c r="G84" s="150" t="s">
        <v>35</v>
      </c>
      <c r="H84" s="160" t="s">
        <v>16</v>
      </c>
      <c r="I84" s="137" t="s">
        <v>109</v>
      </c>
      <c r="J84" s="121" t="s">
        <v>152</v>
      </c>
      <c r="K84" s="151"/>
      <c r="L84" s="152"/>
      <c r="M84" s="151"/>
      <c r="N84" s="153">
        <v>5</v>
      </c>
      <c r="O84" s="154">
        <v>3</v>
      </c>
      <c r="P84" s="154">
        <v>3</v>
      </c>
      <c r="Q84" s="155" t="s">
        <v>203</v>
      </c>
      <c r="R84" s="155" t="s">
        <v>34</v>
      </c>
      <c r="S84" s="156" t="s">
        <v>34</v>
      </c>
      <c r="T84" s="153">
        <v>4</v>
      </c>
      <c r="U84" s="155" t="s">
        <v>35</v>
      </c>
      <c r="V84" s="154">
        <v>2</v>
      </c>
      <c r="W84" s="154">
        <v>4</v>
      </c>
      <c r="X84" s="157">
        <v>4</v>
      </c>
      <c r="Y84" s="153">
        <v>5</v>
      </c>
      <c r="Z84" s="154">
        <v>5</v>
      </c>
      <c r="AA84" s="154">
        <v>5</v>
      </c>
      <c r="AB84" s="155" t="s">
        <v>35</v>
      </c>
      <c r="AC84" s="154">
        <v>2</v>
      </c>
      <c r="AD84" s="154">
        <v>3</v>
      </c>
      <c r="AE84" s="157">
        <v>3</v>
      </c>
      <c r="AF84" s="153">
        <v>5</v>
      </c>
      <c r="AG84" s="157">
        <v>4</v>
      </c>
      <c r="AH84" s="153">
        <v>5</v>
      </c>
      <c r="AI84" s="154">
        <v>5</v>
      </c>
      <c r="AJ84" s="154">
        <v>5</v>
      </c>
      <c r="AK84" s="155" t="s">
        <v>203</v>
      </c>
      <c r="AL84" s="155" t="s">
        <v>35</v>
      </c>
      <c r="AM84" s="155" t="s">
        <v>35</v>
      </c>
      <c r="AN84" s="154">
        <v>5</v>
      </c>
      <c r="AO84" s="156" t="s">
        <v>35</v>
      </c>
      <c r="AP84" s="81"/>
      <c r="AQ84" s="106"/>
      <c r="AR84" s="81"/>
      <c r="AS84" s="107"/>
      <c r="AT84" s="107"/>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104"/>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108"/>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0"/>
      <c r="EW84" s="80"/>
      <c r="EX84" s="80"/>
      <c r="EY84" s="80"/>
      <c r="EZ84" s="80"/>
      <c r="FA84" s="80"/>
      <c r="FB84" s="80"/>
      <c r="FC84" s="80"/>
      <c r="FD84" s="80"/>
      <c r="FE84" s="80"/>
      <c r="FF84" s="80"/>
      <c r="FG84" s="80"/>
      <c r="FH84" s="80"/>
    </row>
    <row r="85" spans="2:164" s="1" customFormat="1" ht="30" customHeight="1" x14ac:dyDescent="0.3">
      <c r="B85" s="149">
        <v>97</v>
      </c>
      <c r="C85" s="365">
        <v>44117</v>
      </c>
      <c r="D85" s="367" t="s">
        <v>267</v>
      </c>
      <c r="E85" s="365"/>
      <c r="F85" s="150" t="s">
        <v>142</v>
      </c>
      <c r="G85" s="150" t="s">
        <v>35</v>
      </c>
      <c r="H85" s="160" t="s">
        <v>16</v>
      </c>
      <c r="I85" s="137" t="s">
        <v>109</v>
      </c>
      <c r="J85" s="121" t="s">
        <v>152</v>
      </c>
      <c r="K85" s="151"/>
      <c r="L85" s="152"/>
      <c r="M85" s="151"/>
      <c r="N85" s="153">
        <v>3</v>
      </c>
      <c r="O85" s="154">
        <v>2</v>
      </c>
      <c r="P85" s="154">
        <v>2</v>
      </c>
      <c r="Q85" s="155" t="s">
        <v>35</v>
      </c>
      <c r="R85" s="155" t="s">
        <v>203</v>
      </c>
      <c r="S85" s="156" t="s">
        <v>34</v>
      </c>
      <c r="T85" s="153">
        <v>4</v>
      </c>
      <c r="U85" s="155" t="s">
        <v>34</v>
      </c>
      <c r="V85" s="154">
        <v>3</v>
      </c>
      <c r="W85" s="154">
        <v>3</v>
      </c>
      <c r="X85" s="157">
        <v>3</v>
      </c>
      <c r="Y85" s="153">
        <v>3</v>
      </c>
      <c r="Z85" s="154">
        <v>3</v>
      </c>
      <c r="AA85" s="154">
        <v>4</v>
      </c>
      <c r="AB85" s="155" t="s">
        <v>34</v>
      </c>
      <c r="AC85" s="154">
        <v>2</v>
      </c>
      <c r="AD85" s="154">
        <v>2</v>
      </c>
      <c r="AE85" s="157">
        <v>2</v>
      </c>
      <c r="AF85" s="153">
        <v>4</v>
      </c>
      <c r="AG85" s="157">
        <v>5</v>
      </c>
      <c r="AH85" s="153">
        <v>4</v>
      </c>
      <c r="AI85" s="154">
        <v>4</v>
      </c>
      <c r="AJ85" s="154">
        <v>2</v>
      </c>
      <c r="AK85" s="155" t="s">
        <v>34</v>
      </c>
      <c r="AL85" s="155" t="s">
        <v>34</v>
      </c>
      <c r="AM85" s="155" t="s">
        <v>34</v>
      </c>
      <c r="AN85" s="154">
        <v>3</v>
      </c>
      <c r="AO85" s="156" t="s">
        <v>203</v>
      </c>
      <c r="AP85" s="81"/>
      <c r="AQ85" s="80"/>
      <c r="AR85" s="324"/>
      <c r="AS85" s="80"/>
      <c r="AT85" s="80"/>
      <c r="AU85" s="80"/>
      <c r="AV85" s="80"/>
      <c r="AW85" s="80"/>
      <c r="AX85" s="80"/>
      <c r="AY85" s="80"/>
      <c r="AZ85" s="80"/>
      <c r="BA85" s="80"/>
      <c r="BB85" s="80"/>
      <c r="BC85" s="80"/>
      <c r="BD85" s="80"/>
      <c r="BE85" s="80"/>
      <c r="BF85" s="80"/>
      <c r="BG85" s="80"/>
      <c r="BH85" s="81"/>
      <c r="BI85" s="81"/>
      <c r="BJ85" s="81"/>
      <c r="BK85" s="81"/>
      <c r="BL85" s="81"/>
      <c r="BM85" s="81"/>
      <c r="BN85" s="81"/>
      <c r="BO85" s="81"/>
      <c r="BP85" s="81"/>
      <c r="BQ85" s="81"/>
      <c r="BR85" s="81"/>
      <c r="BS85" s="81"/>
      <c r="BT85" s="81"/>
      <c r="BU85" s="81"/>
      <c r="BV85" s="81"/>
      <c r="BW85" s="81"/>
      <c r="BX85" s="81"/>
      <c r="BY85" s="81"/>
      <c r="BZ85" s="81"/>
      <c r="CA85" s="81"/>
      <c r="CB85" s="81"/>
      <c r="CC85" s="81"/>
      <c r="CD85" s="104"/>
      <c r="CE85" s="81"/>
      <c r="CF85" s="81"/>
      <c r="CG85" s="81"/>
      <c r="CH85" s="81"/>
      <c r="CI85" s="81"/>
      <c r="CJ85" s="81"/>
      <c r="CK85" s="81"/>
      <c r="CL85" s="81"/>
      <c r="CM85" s="81"/>
      <c r="CN85" s="81"/>
      <c r="CO85" s="81"/>
      <c r="CP85" s="81"/>
      <c r="CQ85" s="81"/>
      <c r="CR85" s="81"/>
      <c r="CS85" s="81"/>
      <c r="CT85" s="81"/>
      <c r="CU85" s="81"/>
      <c r="CV85" s="81"/>
      <c r="CW85" s="81"/>
      <c r="CX85" s="81"/>
      <c r="CY85" s="81"/>
      <c r="CZ85" s="81"/>
      <c r="DA85" s="81"/>
      <c r="DB85" s="81"/>
      <c r="DC85" s="81"/>
      <c r="DD85" s="81"/>
      <c r="DE85" s="81"/>
      <c r="DF85" s="81"/>
      <c r="DG85" s="81"/>
      <c r="DH85" s="81"/>
      <c r="DI85" s="81"/>
      <c r="DJ85" s="81"/>
      <c r="DK85" s="81"/>
      <c r="DL85" s="108"/>
      <c r="DM85" s="81"/>
      <c r="DN85" s="81"/>
      <c r="DO85" s="81"/>
      <c r="DP85" s="81"/>
      <c r="DQ85" s="81"/>
      <c r="DR85" s="81"/>
      <c r="DS85" s="81"/>
      <c r="DT85" s="81"/>
      <c r="DU85" s="81"/>
      <c r="DV85" s="81"/>
      <c r="DW85" s="81"/>
      <c r="DX85" s="81"/>
      <c r="DY85" s="81"/>
      <c r="DZ85" s="81"/>
      <c r="EA85" s="81"/>
      <c r="EB85" s="81"/>
      <c r="EC85" s="81"/>
      <c r="ED85" s="81"/>
      <c r="EE85" s="81"/>
      <c r="EF85" s="81"/>
      <c r="EG85" s="81"/>
      <c r="EH85" s="81"/>
      <c r="EI85" s="81"/>
      <c r="EJ85" s="81"/>
      <c r="EK85" s="81"/>
      <c r="EL85" s="81"/>
      <c r="EM85" s="81"/>
      <c r="EN85" s="81"/>
      <c r="EO85" s="81"/>
      <c r="EP85" s="81"/>
      <c r="EQ85" s="81"/>
      <c r="ER85" s="81"/>
      <c r="ES85" s="81"/>
      <c r="ET85" s="81"/>
      <c r="EU85" s="81"/>
      <c r="EV85" s="80"/>
      <c r="EW85" s="80"/>
      <c r="EX85" s="80"/>
      <c r="EY85" s="80"/>
      <c r="EZ85" s="80"/>
      <c r="FA85" s="80"/>
      <c r="FB85" s="80"/>
      <c r="FC85" s="80"/>
      <c r="FD85" s="80"/>
      <c r="FE85" s="80"/>
      <c r="FF85" s="80"/>
      <c r="FG85" s="80"/>
      <c r="FH85" s="80"/>
    </row>
    <row r="86" spans="2:164" s="1" customFormat="1" ht="30" customHeight="1" x14ac:dyDescent="0.3">
      <c r="B86" s="149">
        <v>98</v>
      </c>
      <c r="C86" s="365">
        <v>44117</v>
      </c>
      <c r="D86" s="367" t="s">
        <v>267</v>
      </c>
      <c r="E86" s="365"/>
      <c r="F86" s="150" t="s">
        <v>142</v>
      </c>
      <c r="G86" s="150" t="s">
        <v>35</v>
      </c>
      <c r="H86" s="160" t="s">
        <v>290</v>
      </c>
      <c r="I86" s="137" t="s">
        <v>306</v>
      </c>
      <c r="J86" s="121" t="s">
        <v>152</v>
      </c>
      <c r="K86" s="151"/>
      <c r="L86" s="152"/>
      <c r="M86" s="151"/>
      <c r="N86" s="153">
        <v>4</v>
      </c>
      <c r="O86" s="154">
        <v>5</v>
      </c>
      <c r="P86" s="154">
        <v>5</v>
      </c>
      <c r="Q86" s="155" t="s">
        <v>35</v>
      </c>
      <c r="R86" s="155" t="s">
        <v>34</v>
      </c>
      <c r="S86" s="156" t="s">
        <v>34</v>
      </c>
      <c r="T86" s="153">
        <v>5</v>
      </c>
      <c r="U86" s="155" t="s">
        <v>35</v>
      </c>
      <c r="V86" s="154">
        <v>5</v>
      </c>
      <c r="W86" s="154">
        <v>5</v>
      </c>
      <c r="X86" s="157">
        <v>5</v>
      </c>
      <c r="Y86" s="153">
        <v>5</v>
      </c>
      <c r="Z86" s="154">
        <v>4</v>
      </c>
      <c r="AA86" s="154">
        <v>4</v>
      </c>
      <c r="AB86" s="155" t="s">
        <v>35</v>
      </c>
      <c r="AC86" s="154">
        <v>4</v>
      </c>
      <c r="AD86" s="154">
        <v>4</v>
      </c>
      <c r="AE86" s="157">
        <v>4</v>
      </c>
      <c r="AF86" s="153">
        <v>4</v>
      </c>
      <c r="AG86" s="157">
        <v>4</v>
      </c>
      <c r="AH86" s="153">
        <v>5</v>
      </c>
      <c r="AI86" s="154">
        <v>5</v>
      </c>
      <c r="AJ86" s="154">
        <v>4</v>
      </c>
      <c r="AK86" s="155" t="s">
        <v>34</v>
      </c>
      <c r="AL86" s="155" t="s">
        <v>35</v>
      </c>
      <c r="AM86" s="155" t="s">
        <v>35</v>
      </c>
      <c r="AN86" s="154">
        <v>4</v>
      </c>
      <c r="AO86" s="156" t="s">
        <v>35</v>
      </c>
      <c r="AP86" s="81"/>
      <c r="AQ86" s="80"/>
      <c r="AR86" s="81"/>
      <c r="AS86" s="80"/>
      <c r="AT86" s="80"/>
      <c r="AU86" s="80"/>
      <c r="AV86" s="80"/>
      <c r="AW86" s="80"/>
      <c r="AX86" s="80"/>
      <c r="AY86" s="80"/>
      <c r="AZ86" s="80"/>
      <c r="BA86" s="80"/>
      <c r="BB86" s="80"/>
      <c r="BC86" s="80"/>
      <c r="BD86" s="80"/>
      <c r="BE86" s="80"/>
      <c r="BF86" s="80"/>
      <c r="BG86" s="80"/>
      <c r="BH86" s="81"/>
      <c r="BI86" s="81"/>
      <c r="BJ86" s="81"/>
      <c r="BK86" s="81"/>
      <c r="BL86" s="81"/>
      <c r="BM86" s="81"/>
      <c r="BN86" s="81"/>
      <c r="BO86" s="81"/>
      <c r="BP86" s="81"/>
      <c r="BQ86" s="81"/>
      <c r="BR86" s="81"/>
      <c r="BS86" s="81"/>
      <c r="BT86" s="81"/>
      <c r="BU86" s="81"/>
      <c r="BV86" s="81"/>
      <c r="BW86" s="81"/>
      <c r="BX86" s="81"/>
      <c r="BY86" s="81"/>
      <c r="BZ86" s="81"/>
      <c r="CA86" s="81"/>
      <c r="CB86" s="81"/>
      <c r="CC86" s="81"/>
      <c r="CD86" s="104"/>
      <c r="CE86" s="81"/>
      <c r="CF86" s="81"/>
      <c r="CG86" s="81"/>
      <c r="CH86" s="81"/>
      <c r="CI86" s="81"/>
      <c r="CJ86" s="81"/>
      <c r="CK86" s="81"/>
      <c r="CL86" s="81"/>
      <c r="CM86" s="81"/>
      <c r="CN86" s="81"/>
      <c r="CO86" s="81"/>
      <c r="CP86" s="81"/>
      <c r="CQ86" s="81"/>
      <c r="CR86" s="81"/>
      <c r="CS86" s="81"/>
      <c r="CT86" s="81"/>
      <c r="CU86" s="81"/>
      <c r="CV86" s="81"/>
      <c r="CW86" s="81"/>
      <c r="CX86" s="81"/>
      <c r="CY86" s="81"/>
      <c r="CZ86" s="81"/>
      <c r="DA86" s="81"/>
      <c r="DB86" s="81"/>
      <c r="DC86" s="81"/>
      <c r="DD86" s="81"/>
      <c r="DE86" s="81"/>
      <c r="DF86" s="81"/>
      <c r="DG86" s="81"/>
      <c r="DH86" s="81"/>
      <c r="DI86" s="81"/>
      <c r="DJ86" s="81"/>
      <c r="DK86" s="81"/>
      <c r="DL86" s="108"/>
      <c r="DM86" s="81"/>
      <c r="DN86" s="81"/>
      <c r="DO86" s="81"/>
      <c r="DP86" s="81"/>
      <c r="DQ86" s="81"/>
      <c r="DR86" s="81"/>
      <c r="DS86" s="81"/>
      <c r="DT86" s="81"/>
      <c r="DU86" s="81"/>
      <c r="DV86" s="81"/>
      <c r="DW86" s="81"/>
      <c r="DX86" s="81"/>
      <c r="DY86" s="81"/>
      <c r="DZ86" s="81"/>
      <c r="EA86" s="81"/>
      <c r="EB86" s="81"/>
      <c r="EC86" s="81"/>
      <c r="ED86" s="81"/>
      <c r="EE86" s="81"/>
      <c r="EF86" s="81"/>
      <c r="EG86" s="81"/>
      <c r="EH86" s="81"/>
      <c r="EI86" s="81"/>
      <c r="EJ86" s="81"/>
      <c r="EK86" s="81"/>
      <c r="EL86" s="81"/>
      <c r="EM86" s="81"/>
      <c r="EN86" s="81"/>
      <c r="EO86" s="81"/>
      <c r="EP86" s="81"/>
      <c r="EQ86" s="81"/>
      <c r="ER86" s="81"/>
      <c r="ES86" s="81"/>
      <c r="ET86" s="81"/>
      <c r="EU86" s="81"/>
      <c r="EV86" s="80"/>
      <c r="EW86" s="80"/>
      <c r="EX86" s="80"/>
      <c r="EY86" s="80"/>
      <c r="EZ86" s="80"/>
      <c r="FA86" s="80"/>
      <c r="FB86" s="80"/>
      <c r="FC86" s="80"/>
      <c r="FD86" s="80"/>
      <c r="FE86" s="80"/>
      <c r="FF86" s="80"/>
      <c r="FG86" s="80"/>
      <c r="FH86" s="80"/>
    </row>
    <row r="87" spans="2:164" s="1" customFormat="1" ht="30" customHeight="1" x14ac:dyDescent="0.3">
      <c r="B87" s="149">
        <v>99</v>
      </c>
      <c r="C87" s="365">
        <v>44117</v>
      </c>
      <c r="D87" s="367" t="s">
        <v>267</v>
      </c>
      <c r="E87" s="365"/>
      <c r="F87" s="150"/>
      <c r="G87" s="150" t="s">
        <v>34</v>
      </c>
      <c r="H87" s="160"/>
      <c r="I87" s="137"/>
      <c r="J87" s="121" t="s">
        <v>152</v>
      </c>
      <c r="K87" s="151"/>
      <c r="L87" s="152"/>
      <c r="M87" s="151"/>
      <c r="N87" s="153">
        <v>5</v>
      </c>
      <c r="O87" s="154">
        <v>5</v>
      </c>
      <c r="P87" s="154">
        <v>5</v>
      </c>
      <c r="Q87" s="155" t="s">
        <v>35</v>
      </c>
      <c r="R87" s="155" t="s">
        <v>35</v>
      </c>
      <c r="S87" s="156" t="s">
        <v>35</v>
      </c>
      <c r="T87" s="153">
        <v>5</v>
      </c>
      <c r="U87" s="155" t="s">
        <v>35</v>
      </c>
      <c r="V87" s="154">
        <v>5</v>
      </c>
      <c r="W87" s="154">
        <v>5</v>
      </c>
      <c r="X87" s="157">
        <v>5</v>
      </c>
      <c r="Y87" s="153">
        <v>5</v>
      </c>
      <c r="Z87" s="154">
        <v>5</v>
      </c>
      <c r="AA87" s="154">
        <v>5</v>
      </c>
      <c r="AB87" s="155" t="s">
        <v>35</v>
      </c>
      <c r="AC87" s="154">
        <v>3</v>
      </c>
      <c r="AD87" s="154">
        <v>5</v>
      </c>
      <c r="AE87" s="157">
        <v>5</v>
      </c>
      <c r="AF87" s="153">
        <v>2</v>
      </c>
      <c r="AG87" s="157">
        <v>5</v>
      </c>
      <c r="AH87" s="153">
        <v>5</v>
      </c>
      <c r="AI87" s="154">
        <v>3</v>
      </c>
      <c r="AJ87" s="154">
        <v>4</v>
      </c>
      <c r="AK87" s="155" t="s">
        <v>35</v>
      </c>
      <c r="AL87" s="155" t="s">
        <v>35</v>
      </c>
      <c r="AM87" s="155" t="s">
        <v>35</v>
      </c>
      <c r="AN87" s="154">
        <v>5</v>
      </c>
      <c r="AO87" s="156" t="s">
        <v>35</v>
      </c>
      <c r="AP87" s="81"/>
      <c r="AQ87" s="80"/>
      <c r="AR87" s="81"/>
      <c r="AS87" s="80"/>
      <c r="AT87" s="80"/>
      <c r="AU87" s="80"/>
      <c r="AV87" s="80"/>
      <c r="AW87" s="80"/>
      <c r="AX87" s="80"/>
      <c r="AY87" s="80"/>
      <c r="AZ87" s="80"/>
      <c r="BA87" s="80"/>
      <c r="BB87" s="80"/>
      <c r="BC87" s="80"/>
      <c r="BD87" s="80"/>
      <c r="BE87" s="80"/>
      <c r="BF87" s="80"/>
      <c r="BG87" s="80"/>
      <c r="BH87" s="81"/>
      <c r="BI87" s="81"/>
      <c r="BJ87" s="81"/>
      <c r="BK87" s="81"/>
      <c r="BL87" s="81"/>
      <c r="BM87" s="81"/>
      <c r="BN87" s="81"/>
      <c r="BO87" s="81"/>
      <c r="BP87" s="81"/>
      <c r="BQ87" s="81"/>
      <c r="BR87" s="81"/>
      <c r="BS87" s="81"/>
      <c r="BT87" s="81"/>
      <c r="BU87" s="81"/>
      <c r="BV87" s="81"/>
      <c r="BW87" s="81"/>
      <c r="BX87" s="81"/>
      <c r="BY87" s="81"/>
      <c r="BZ87" s="81"/>
      <c r="CA87" s="81"/>
      <c r="CB87" s="81"/>
      <c r="CC87" s="81"/>
      <c r="CD87" s="104"/>
      <c r="CE87" s="81"/>
      <c r="CF87" s="81"/>
      <c r="CG87" s="81"/>
      <c r="CH87" s="81"/>
      <c r="CI87" s="81"/>
      <c r="CJ87" s="81"/>
      <c r="CK87" s="81"/>
      <c r="CL87" s="81"/>
      <c r="CM87" s="81"/>
      <c r="CN87" s="81"/>
      <c r="CO87" s="81"/>
      <c r="CP87" s="81"/>
      <c r="CQ87" s="81"/>
      <c r="CR87" s="81"/>
      <c r="CS87" s="81"/>
      <c r="CT87" s="81"/>
      <c r="CU87" s="81"/>
      <c r="CV87" s="81"/>
      <c r="CW87" s="81"/>
      <c r="CX87" s="81"/>
      <c r="CY87" s="81"/>
      <c r="CZ87" s="81"/>
      <c r="DA87" s="81"/>
      <c r="DB87" s="81"/>
      <c r="DC87" s="81"/>
      <c r="DD87" s="81"/>
      <c r="DE87" s="81"/>
      <c r="DF87" s="81"/>
      <c r="DG87" s="81"/>
      <c r="DH87" s="81"/>
      <c r="DI87" s="81"/>
      <c r="DJ87" s="81"/>
      <c r="DK87" s="81"/>
      <c r="DL87" s="108"/>
      <c r="DM87" s="81"/>
      <c r="DN87" s="81"/>
      <c r="DO87" s="81"/>
      <c r="DP87" s="81"/>
      <c r="DQ87" s="81"/>
      <c r="DR87" s="81"/>
      <c r="DS87" s="81"/>
      <c r="DT87" s="81"/>
      <c r="DU87" s="81"/>
      <c r="DV87" s="81"/>
      <c r="DW87" s="81"/>
      <c r="DX87" s="81"/>
      <c r="DY87" s="81"/>
      <c r="DZ87" s="81"/>
      <c r="EA87" s="81"/>
      <c r="EB87" s="81"/>
      <c r="EC87" s="81"/>
      <c r="ED87" s="81"/>
      <c r="EE87" s="81"/>
      <c r="EF87" s="81"/>
      <c r="EG87" s="81"/>
      <c r="EH87" s="81"/>
      <c r="EI87" s="81"/>
      <c r="EJ87" s="81"/>
      <c r="EK87" s="81"/>
      <c r="EL87" s="81"/>
      <c r="EM87" s="81"/>
      <c r="EN87" s="81"/>
      <c r="EO87" s="81"/>
      <c r="EP87" s="81"/>
      <c r="EQ87" s="81"/>
      <c r="ER87" s="81"/>
      <c r="ES87" s="81"/>
      <c r="ET87" s="81"/>
      <c r="EU87" s="81"/>
      <c r="EV87" s="80"/>
      <c r="EW87" s="80"/>
      <c r="EX87" s="80"/>
      <c r="EY87" s="80"/>
      <c r="EZ87" s="80"/>
      <c r="FA87" s="80"/>
      <c r="FB87" s="80"/>
      <c r="FC87" s="80"/>
      <c r="FD87" s="80"/>
      <c r="FE87" s="80"/>
      <c r="FF87" s="80"/>
      <c r="FG87" s="80"/>
      <c r="FH87" s="80"/>
    </row>
    <row r="88" spans="2:164" s="1" customFormat="1" ht="30" customHeight="1" x14ac:dyDescent="0.3">
      <c r="B88" s="149">
        <v>100</v>
      </c>
      <c r="C88" s="365">
        <v>44117</v>
      </c>
      <c r="D88" s="367" t="s">
        <v>267</v>
      </c>
      <c r="E88" s="365"/>
      <c r="F88" s="150" t="s">
        <v>142</v>
      </c>
      <c r="G88" s="150" t="s">
        <v>35</v>
      </c>
      <c r="H88" s="160" t="s">
        <v>16</v>
      </c>
      <c r="I88" s="137" t="s">
        <v>109</v>
      </c>
      <c r="J88" s="121" t="s">
        <v>152</v>
      </c>
      <c r="K88" s="151"/>
      <c r="L88" s="152"/>
      <c r="M88" s="151"/>
      <c r="N88" s="153">
        <v>2</v>
      </c>
      <c r="O88" s="154">
        <v>2</v>
      </c>
      <c r="P88" s="154">
        <v>2</v>
      </c>
      <c r="Q88" s="155" t="s">
        <v>35</v>
      </c>
      <c r="R88" s="155" t="s">
        <v>34</v>
      </c>
      <c r="S88" s="156" t="s">
        <v>34</v>
      </c>
      <c r="T88" s="153">
        <v>4</v>
      </c>
      <c r="U88" s="155" t="s">
        <v>34</v>
      </c>
      <c r="V88" s="154">
        <v>4</v>
      </c>
      <c r="W88" s="154">
        <v>4</v>
      </c>
      <c r="X88" s="157">
        <v>5</v>
      </c>
      <c r="Y88" s="153">
        <v>3</v>
      </c>
      <c r="Z88" s="154">
        <v>4</v>
      </c>
      <c r="AA88" s="154">
        <v>4</v>
      </c>
      <c r="AB88" s="155" t="s">
        <v>35</v>
      </c>
      <c r="AC88" s="154">
        <v>3</v>
      </c>
      <c r="AD88" s="154">
        <v>3</v>
      </c>
      <c r="AE88" s="157"/>
      <c r="AF88" s="153">
        <v>3</v>
      </c>
      <c r="AG88" s="157">
        <v>2</v>
      </c>
      <c r="AH88" s="153">
        <v>4</v>
      </c>
      <c r="AI88" s="154">
        <v>4</v>
      </c>
      <c r="AJ88" s="154">
        <v>1</v>
      </c>
      <c r="AK88" s="155" t="s">
        <v>35</v>
      </c>
      <c r="AL88" s="155" t="s">
        <v>34</v>
      </c>
      <c r="AM88" s="155" t="s">
        <v>35</v>
      </c>
      <c r="AN88" s="154">
        <v>3</v>
      </c>
      <c r="AO88" s="156" t="s">
        <v>35</v>
      </c>
      <c r="AP88" s="81"/>
      <c r="AQ88" s="106"/>
      <c r="AR88" s="81"/>
      <c r="AS88" s="107"/>
      <c r="AT88" s="107"/>
      <c r="AU88" s="81"/>
      <c r="AV88" s="81"/>
      <c r="AW88" s="81"/>
      <c r="AX88" s="81"/>
      <c r="AY88" s="81"/>
      <c r="AZ88" s="81"/>
      <c r="BA88" s="81"/>
      <c r="BB88" s="81"/>
      <c r="BC88" s="81"/>
      <c r="BD88" s="81"/>
      <c r="BE88" s="81"/>
      <c r="BF88" s="81"/>
      <c r="BG88" s="81"/>
      <c r="BH88" s="80"/>
      <c r="BI88" s="80"/>
      <c r="BJ88" s="80"/>
      <c r="BK88" s="80"/>
      <c r="BL88" s="80"/>
      <c r="BM88" s="80"/>
      <c r="BN88" s="80"/>
      <c r="BO88" s="80"/>
      <c r="BP88" s="80"/>
      <c r="BQ88" s="80"/>
      <c r="BR88" s="80"/>
      <c r="BS88" s="80"/>
      <c r="BT88" s="80"/>
      <c r="BU88" s="81"/>
      <c r="BV88" s="81"/>
      <c r="BW88" s="81"/>
      <c r="BX88" s="81"/>
      <c r="BY88" s="81"/>
      <c r="BZ88" s="81"/>
      <c r="CA88" s="81"/>
      <c r="CB88" s="81"/>
      <c r="CC88" s="81"/>
      <c r="CD88" s="104"/>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108"/>
      <c r="DM88" s="81"/>
      <c r="DN88" s="81"/>
      <c r="DO88" s="81"/>
      <c r="DP88" s="81"/>
      <c r="DQ88" s="81"/>
      <c r="DR88" s="81"/>
      <c r="DS88" s="81"/>
      <c r="DT88" s="81"/>
      <c r="DU88" s="81"/>
      <c r="DV88" s="81"/>
      <c r="DW88" s="81"/>
      <c r="DX88" s="81"/>
      <c r="DY88" s="81"/>
      <c r="DZ88" s="81"/>
      <c r="EA88" s="81"/>
      <c r="EB88" s="81"/>
      <c r="EC88" s="81"/>
      <c r="ED88" s="81"/>
      <c r="EE88" s="81"/>
      <c r="EF88" s="81"/>
      <c r="EG88" s="81"/>
      <c r="EH88" s="81"/>
      <c r="EI88" s="81"/>
      <c r="EJ88" s="81"/>
      <c r="EK88" s="81"/>
      <c r="EL88" s="81"/>
      <c r="EM88" s="81"/>
      <c r="EN88" s="81"/>
      <c r="EO88" s="81"/>
      <c r="EP88" s="81"/>
      <c r="EQ88" s="81"/>
      <c r="ER88" s="81"/>
      <c r="ES88" s="81"/>
      <c r="ET88" s="81"/>
      <c r="EU88" s="81"/>
      <c r="EV88" s="80"/>
      <c r="EW88" s="80"/>
      <c r="EX88" s="80"/>
      <c r="EY88" s="80"/>
      <c r="EZ88" s="80"/>
      <c r="FA88" s="80"/>
      <c r="FB88" s="80"/>
      <c r="FC88" s="80"/>
      <c r="FD88" s="80"/>
      <c r="FE88" s="80"/>
      <c r="FF88" s="80"/>
      <c r="FG88" s="80"/>
      <c r="FH88" s="80"/>
    </row>
    <row r="89" spans="2:164" s="1" customFormat="1" ht="30" customHeight="1" x14ac:dyDescent="0.3">
      <c r="B89" s="149">
        <v>101</v>
      </c>
      <c r="C89" s="365">
        <v>44117</v>
      </c>
      <c r="D89" s="367" t="s">
        <v>269</v>
      </c>
      <c r="E89" s="365"/>
      <c r="F89" s="150" t="s">
        <v>302</v>
      </c>
      <c r="G89" s="150" t="s">
        <v>34</v>
      </c>
      <c r="H89" s="160" t="s">
        <v>291</v>
      </c>
      <c r="I89" s="137" t="s">
        <v>150</v>
      </c>
      <c r="J89" s="121" t="s">
        <v>151</v>
      </c>
      <c r="K89" s="151"/>
      <c r="L89" s="152"/>
      <c r="M89" s="151"/>
      <c r="N89" s="153">
        <v>4</v>
      </c>
      <c r="O89" s="154">
        <v>4</v>
      </c>
      <c r="P89" s="154">
        <v>4</v>
      </c>
      <c r="Q89" s="155" t="s">
        <v>203</v>
      </c>
      <c r="R89" s="155" t="s">
        <v>203</v>
      </c>
      <c r="S89" s="156" t="s">
        <v>34</v>
      </c>
      <c r="T89" s="153">
        <v>5</v>
      </c>
      <c r="U89" s="155" t="s">
        <v>35</v>
      </c>
      <c r="V89" s="154">
        <v>5</v>
      </c>
      <c r="W89" s="154">
        <v>5</v>
      </c>
      <c r="X89" s="157">
        <v>5</v>
      </c>
      <c r="Y89" s="153">
        <v>4</v>
      </c>
      <c r="Z89" s="154">
        <v>5</v>
      </c>
      <c r="AA89" s="154">
        <v>5</v>
      </c>
      <c r="AB89" s="155" t="s">
        <v>35</v>
      </c>
      <c r="AC89" s="154">
        <v>4</v>
      </c>
      <c r="AD89" s="154">
        <v>4</v>
      </c>
      <c r="AE89" s="157">
        <v>4</v>
      </c>
      <c r="AF89" s="153">
        <v>4</v>
      </c>
      <c r="AG89" s="157"/>
      <c r="AH89" s="153">
        <v>5</v>
      </c>
      <c r="AI89" s="154">
        <v>5</v>
      </c>
      <c r="AJ89" s="154">
        <v>4</v>
      </c>
      <c r="AK89" s="155" t="s">
        <v>35</v>
      </c>
      <c r="AL89" s="155" t="s">
        <v>203</v>
      </c>
      <c r="AM89" s="155" t="s">
        <v>35</v>
      </c>
      <c r="AN89" s="154">
        <v>5</v>
      </c>
      <c r="AO89" s="156" t="s">
        <v>35</v>
      </c>
      <c r="AP89" s="81"/>
      <c r="AQ89" s="80"/>
      <c r="AR89" s="324"/>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1"/>
      <c r="BV89" s="81"/>
      <c r="BW89" s="81"/>
      <c r="BX89" s="81"/>
      <c r="BY89" s="81"/>
      <c r="BZ89" s="81"/>
      <c r="CA89" s="81"/>
      <c r="CB89" s="81"/>
      <c r="CC89" s="81"/>
      <c r="CD89" s="104"/>
      <c r="CE89" s="81"/>
      <c r="CF89" s="81"/>
      <c r="CG89" s="81"/>
      <c r="CH89" s="81"/>
      <c r="CI89" s="81"/>
      <c r="CJ89" s="81"/>
      <c r="CK89" s="81"/>
      <c r="CL89" s="81"/>
      <c r="CM89" s="81"/>
      <c r="CN89" s="81"/>
      <c r="CO89" s="81"/>
      <c r="CP89" s="81"/>
      <c r="CQ89" s="81"/>
      <c r="CR89" s="81"/>
      <c r="CS89" s="81"/>
      <c r="CT89" s="81"/>
      <c r="CU89" s="81"/>
      <c r="CV89" s="81"/>
      <c r="CW89" s="81"/>
      <c r="CX89" s="81"/>
      <c r="CY89" s="81"/>
      <c r="CZ89" s="81"/>
      <c r="DA89" s="81"/>
      <c r="DB89" s="81"/>
      <c r="DC89" s="81"/>
      <c r="DD89" s="81"/>
      <c r="DE89" s="81"/>
      <c r="DF89" s="81"/>
      <c r="DG89" s="81"/>
      <c r="DH89" s="81"/>
      <c r="DI89" s="81"/>
      <c r="DJ89" s="81"/>
      <c r="DK89" s="81"/>
      <c r="DL89" s="108"/>
      <c r="DM89" s="81"/>
      <c r="DN89" s="81"/>
      <c r="DO89" s="81"/>
      <c r="DP89" s="81"/>
      <c r="DQ89" s="81"/>
      <c r="DR89" s="81"/>
      <c r="DS89" s="81"/>
      <c r="DT89" s="81"/>
      <c r="DU89" s="81"/>
      <c r="DV89" s="81"/>
      <c r="DW89" s="81"/>
      <c r="DX89" s="81"/>
      <c r="DY89" s="81"/>
      <c r="DZ89" s="81"/>
      <c r="EA89" s="81"/>
      <c r="EB89" s="81"/>
      <c r="EC89" s="81"/>
      <c r="ED89" s="81"/>
      <c r="EE89" s="81"/>
      <c r="EF89" s="81"/>
      <c r="EG89" s="81"/>
      <c r="EH89" s="81"/>
      <c r="EI89" s="81"/>
      <c r="EJ89" s="81"/>
      <c r="EK89" s="81"/>
      <c r="EL89" s="81"/>
      <c r="EM89" s="81"/>
      <c r="EN89" s="81"/>
      <c r="EO89" s="81"/>
      <c r="EP89" s="81"/>
      <c r="EQ89" s="81"/>
      <c r="ER89" s="81"/>
      <c r="ES89" s="81"/>
      <c r="ET89" s="81"/>
      <c r="EU89" s="81"/>
      <c r="EV89" s="80"/>
      <c r="EW89" s="80"/>
      <c r="EX89" s="80"/>
      <c r="EY89" s="80"/>
      <c r="EZ89" s="80"/>
      <c r="FA89" s="80"/>
      <c r="FB89" s="80"/>
      <c r="FC89" s="80"/>
      <c r="FD89" s="80"/>
      <c r="FE89" s="80"/>
      <c r="FF89" s="80"/>
      <c r="FG89" s="80"/>
      <c r="FH89" s="80"/>
    </row>
    <row r="90" spans="2:164" s="1" customFormat="1" ht="30" customHeight="1" x14ac:dyDescent="0.3">
      <c r="B90" s="149">
        <v>102</v>
      </c>
      <c r="C90" s="365">
        <v>44117</v>
      </c>
      <c r="D90" s="367" t="s">
        <v>267</v>
      </c>
      <c r="E90" s="365"/>
      <c r="F90" s="150" t="s">
        <v>142</v>
      </c>
      <c r="G90" s="150" t="s">
        <v>35</v>
      </c>
      <c r="H90" s="160" t="s">
        <v>16</v>
      </c>
      <c r="I90" s="137" t="s">
        <v>109</v>
      </c>
      <c r="J90" s="121" t="s">
        <v>152</v>
      </c>
      <c r="K90" s="151"/>
      <c r="L90" s="152"/>
      <c r="M90" s="151"/>
      <c r="N90" s="153">
        <v>4</v>
      </c>
      <c r="O90" s="154">
        <v>4</v>
      </c>
      <c r="P90" s="154">
        <v>4</v>
      </c>
      <c r="Q90" s="155" t="s">
        <v>35</v>
      </c>
      <c r="R90" s="155" t="s">
        <v>35</v>
      </c>
      <c r="S90" s="156" t="s">
        <v>35</v>
      </c>
      <c r="T90" s="153">
        <v>4</v>
      </c>
      <c r="U90" s="155" t="s">
        <v>34</v>
      </c>
      <c r="V90" s="154">
        <v>5</v>
      </c>
      <c r="W90" s="154">
        <v>5</v>
      </c>
      <c r="X90" s="157">
        <v>5</v>
      </c>
      <c r="Y90" s="153">
        <v>5</v>
      </c>
      <c r="Z90" s="154">
        <v>5</v>
      </c>
      <c r="AA90" s="154">
        <v>5</v>
      </c>
      <c r="AB90" s="155" t="s">
        <v>35</v>
      </c>
      <c r="AC90" s="154">
        <v>4</v>
      </c>
      <c r="AD90" s="154">
        <v>4</v>
      </c>
      <c r="AE90" s="157">
        <v>4</v>
      </c>
      <c r="AF90" s="153">
        <v>5</v>
      </c>
      <c r="AG90" s="157">
        <v>4</v>
      </c>
      <c r="AH90" s="153">
        <v>5</v>
      </c>
      <c r="AI90" s="154">
        <v>5</v>
      </c>
      <c r="AJ90" s="154">
        <v>4</v>
      </c>
      <c r="AK90" s="155" t="s">
        <v>35</v>
      </c>
      <c r="AL90" s="155" t="s">
        <v>35</v>
      </c>
      <c r="AM90" s="155" t="s">
        <v>35</v>
      </c>
      <c r="AN90" s="154">
        <v>5</v>
      </c>
      <c r="AO90" s="156" t="s">
        <v>35</v>
      </c>
      <c r="AP90" s="81"/>
      <c r="AQ90" s="80"/>
      <c r="AR90" s="81"/>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1"/>
      <c r="BV90" s="81"/>
      <c r="BW90" s="81"/>
      <c r="BX90" s="81"/>
      <c r="BY90" s="81"/>
      <c r="BZ90" s="81"/>
      <c r="CA90" s="81"/>
      <c r="CB90" s="81"/>
      <c r="CC90" s="81"/>
      <c r="CD90" s="104"/>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108"/>
      <c r="DM90" s="81"/>
      <c r="DN90" s="81"/>
      <c r="DO90" s="81"/>
      <c r="DP90" s="81"/>
      <c r="DQ90" s="81"/>
      <c r="DR90" s="81"/>
      <c r="DS90" s="81"/>
      <c r="DT90" s="81"/>
      <c r="DU90" s="81"/>
      <c r="DV90" s="81"/>
      <c r="DW90" s="81"/>
      <c r="DX90" s="81"/>
      <c r="DY90" s="81"/>
      <c r="DZ90" s="81"/>
      <c r="EA90" s="81"/>
      <c r="EB90" s="81"/>
      <c r="EC90" s="81"/>
      <c r="ED90" s="81"/>
      <c r="EE90" s="81"/>
      <c r="EF90" s="81"/>
      <c r="EG90" s="81"/>
      <c r="EH90" s="81"/>
      <c r="EI90" s="81"/>
      <c r="EJ90" s="81"/>
      <c r="EK90" s="81"/>
      <c r="EL90" s="81"/>
      <c r="EM90" s="81"/>
      <c r="EN90" s="81"/>
      <c r="EO90" s="81"/>
      <c r="EP90" s="81"/>
      <c r="EQ90" s="81"/>
      <c r="ER90" s="81"/>
      <c r="ES90" s="81"/>
      <c r="ET90" s="81"/>
      <c r="EU90" s="81"/>
      <c r="EV90" s="80"/>
      <c r="EW90" s="80"/>
      <c r="EX90" s="80"/>
      <c r="EY90" s="80"/>
      <c r="EZ90" s="80"/>
      <c r="FA90" s="80"/>
      <c r="FB90" s="80"/>
      <c r="FC90" s="80"/>
      <c r="FD90" s="80"/>
      <c r="FE90" s="80"/>
      <c r="FF90" s="80"/>
      <c r="FG90" s="80"/>
      <c r="FH90" s="80"/>
    </row>
    <row r="91" spans="2:164" s="1" customFormat="1" ht="30" customHeight="1" x14ac:dyDescent="0.3">
      <c r="B91" s="149">
        <v>104</v>
      </c>
      <c r="C91" s="365">
        <v>44117</v>
      </c>
      <c r="D91" s="367" t="s">
        <v>267</v>
      </c>
      <c r="E91" s="365"/>
      <c r="F91" s="150" t="s">
        <v>142</v>
      </c>
      <c r="G91" s="150" t="s">
        <v>34</v>
      </c>
      <c r="H91" s="160" t="s">
        <v>16</v>
      </c>
      <c r="I91" s="137" t="s">
        <v>109</v>
      </c>
      <c r="J91" s="121" t="s">
        <v>151</v>
      </c>
      <c r="K91" s="151"/>
      <c r="L91" s="152"/>
      <c r="M91" s="151"/>
      <c r="N91" s="153">
        <v>5</v>
      </c>
      <c r="O91" s="154"/>
      <c r="P91" s="154"/>
      <c r="Q91" s="155" t="s">
        <v>34</v>
      </c>
      <c r="R91" s="155" t="s">
        <v>34</v>
      </c>
      <c r="S91" s="156" t="s">
        <v>203</v>
      </c>
      <c r="T91" s="153">
        <v>5</v>
      </c>
      <c r="U91" s="155" t="s">
        <v>35</v>
      </c>
      <c r="V91" s="154">
        <v>5</v>
      </c>
      <c r="W91" s="154">
        <v>5</v>
      </c>
      <c r="X91" s="157">
        <v>5</v>
      </c>
      <c r="Y91" s="153"/>
      <c r="Z91" s="154"/>
      <c r="AA91" s="154"/>
      <c r="AB91" s="155" t="s">
        <v>203</v>
      </c>
      <c r="AC91" s="154"/>
      <c r="AD91" s="154"/>
      <c r="AE91" s="157"/>
      <c r="AF91" s="153">
        <v>5</v>
      </c>
      <c r="AG91" s="157"/>
      <c r="AH91" s="153">
        <v>5</v>
      </c>
      <c r="AI91" s="154">
        <v>5</v>
      </c>
      <c r="AJ91" s="154"/>
      <c r="AK91" s="155" t="s">
        <v>203</v>
      </c>
      <c r="AL91" s="155" t="s">
        <v>203</v>
      </c>
      <c r="AM91" s="155" t="s">
        <v>35</v>
      </c>
      <c r="AN91" s="154">
        <v>5</v>
      </c>
      <c r="AO91" s="156" t="s">
        <v>35</v>
      </c>
      <c r="AP91" s="81"/>
      <c r="AQ91" s="106"/>
      <c r="AR91" s="324"/>
      <c r="AS91" s="107"/>
      <c r="AT91" s="107"/>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81"/>
      <c r="BW91" s="81"/>
      <c r="BX91" s="81"/>
      <c r="BY91" s="81"/>
      <c r="BZ91" s="81"/>
      <c r="CA91" s="81"/>
      <c r="CB91" s="81"/>
      <c r="CC91" s="81"/>
      <c r="CD91" s="104"/>
      <c r="CE91" s="81"/>
      <c r="CF91" s="81"/>
      <c r="CG91" s="81"/>
      <c r="CH91" s="81"/>
      <c r="CI91" s="81"/>
      <c r="CJ91" s="81"/>
      <c r="CK91" s="81"/>
      <c r="CL91" s="81"/>
      <c r="CM91" s="81"/>
      <c r="CN91" s="81"/>
      <c r="CO91" s="81"/>
      <c r="CP91" s="81"/>
      <c r="CQ91" s="81"/>
      <c r="CR91" s="81"/>
      <c r="CS91" s="81"/>
      <c r="CT91" s="81"/>
      <c r="CU91" s="81"/>
      <c r="CV91" s="81"/>
      <c r="CW91" s="81"/>
      <c r="CX91" s="81"/>
      <c r="CY91" s="81"/>
      <c r="CZ91" s="81"/>
      <c r="DA91" s="81"/>
      <c r="DB91" s="81"/>
      <c r="DC91" s="81"/>
      <c r="DD91" s="81"/>
      <c r="DE91" s="81"/>
      <c r="DF91" s="81"/>
      <c r="DG91" s="81"/>
      <c r="DH91" s="81"/>
      <c r="DI91" s="81"/>
      <c r="DJ91" s="81"/>
      <c r="DK91" s="81"/>
      <c r="DL91" s="108"/>
      <c r="DM91" s="81"/>
      <c r="DN91" s="81"/>
      <c r="DO91" s="81"/>
      <c r="DP91" s="81"/>
      <c r="DQ91" s="81"/>
      <c r="DR91" s="81"/>
      <c r="DS91" s="81"/>
      <c r="DT91" s="81"/>
      <c r="DU91" s="81"/>
      <c r="DV91" s="81"/>
      <c r="DW91" s="81"/>
      <c r="DX91" s="81"/>
      <c r="DY91" s="81"/>
      <c r="DZ91" s="81"/>
      <c r="EA91" s="81"/>
      <c r="EB91" s="81"/>
      <c r="EC91" s="81"/>
      <c r="ED91" s="81"/>
      <c r="EE91" s="81"/>
      <c r="EF91" s="81"/>
      <c r="EG91" s="81"/>
      <c r="EH91" s="81"/>
      <c r="EI91" s="81"/>
      <c r="EJ91" s="81"/>
      <c r="EK91" s="81"/>
      <c r="EL91" s="81"/>
      <c r="EM91" s="81"/>
      <c r="EN91" s="81"/>
      <c r="EO91" s="81"/>
      <c r="EP91" s="81"/>
      <c r="EQ91" s="81"/>
      <c r="ER91" s="81"/>
      <c r="ES91" s="81"/>
      <c r="ET91" s="81"/>
      <c r="EU91" s="81"/>
      <c r="EV91" s="80"/>
      <c r="EW91" s="80"/>
      <c r="EX91" s="80"/>
      <c r="EY91" s="80"/>
      <c r="EZ91" s="80"/>
      <c r="FA91" s="80"/>
      <c r="FB91" s="80"/>
      <c r="FC91" s="80"/>
      <c r="FD91" s="80"/>
      <c r="FE91" s="80"/>
      <c r="FF91" s="80"/>
      <c r="FG91" s="80"/>
      <c r="FH91" s="80"/>
    </row>
    <row r="92" spans="2:164" s="1" customFormat="1" ht="30" customHeight="1" x14ac:dyDescent="0.3">
      <c r="B92" s="149">
        <v>105</v>
      </c>
      <c r="C92" s="365">
        <v>44117</v>
      </c>
      <c r="D92" s="367" t="s">
        <v>267</v>
      </c>
      <c r="E92" s="365"/>
      <c r="F92" s="150" t="s">
        <v>142</v>
      </c>
      <c r="G92" s="150" t="s">
        <v>35</v>
      </c>
      <c r="H92" s="160" t="s">
        <v>16</v>
      </c>
      <c r="I92" s="137" t="s">
        <v>109</v>
      </c>
      <c r="J92" s="121" t="s">
        <v>152</v>
      </c>
      <c r="K92" s="151"/>
      <c r="L92" s="152"/>
      <c r="M92" s="151"/>
      <c r="N92" s="153">
        <v>5</v>
      </c>
      <c r="O92" s="154">
        <v>5</v>
      </c>
      <c r="P92" s="154">
        <v>5</v>
      </c>
      <c r="Q92" s="155" t="s">
        <v>35</v>
      </c>
      <c r="R92" s="155" t="s">
        <v>35</v>
      </c>
      <c r="S92" s="156" t="s">
        <v>35</v>
      </c>
      <c r="T92" s="153">
        <v>5</v>
      </c>
      <c r="U92" s="155" t="s">
        <v>35</v>
      </c>
      <c r="V92" s="154">
        <v>5</v>
      </c>
      <c r="W92" s="154">
        <v>5</v>
      </c>
      <c r="X92" s="157">
        <v>5</v>
      </c>
      <c r="Y92" s="153">
        <v>5</v>
      </c>
      <c r="Z92" s="154">
        <v>5</v>
      </c>
      <c r="AA92" s="154">
        <v>5</v>
      </c>
      <c r="AB92" s="155" t="s">
        <v>35</v>
      </c>
      <c r="AC92" s="154">
        <v>5</v>
      </c>
      <c r="AD92" s="154">
        <v>5</v>
      </c>
      <c r="AE92" s="157">
        <v>5</v>
      </c>
      <c r="AF92" s="153">
        <v>5</v>
      </c>
      <c r="AG92" s="157">
        <v>5</v>
      </c>
      <c r="AH92" s="153">
        <v>5</v>
      </c>
      <c r="AI92" s="154">
        <v>5</v>
      </c>
      <c r="AJ92" s="154">
        <v>5</v>
      </c>
      <c r="AK92" s="155" t="s">
        <v>35</v>
      </c>
      <c r="AL92" s="155" t="s">
        <v>35</v>
      </c>
      <c r="AM92" s="155" t="s">
        <v>35</v>
      </c>
      <c r="AN92" s="154">
        <v>5</v>
      </c>
      <c r="AO92" s="156" t="s">
        <v>35</v>
      </c>
      <c r="AP92" s="81"/>
      <c r="AQ92" s="80"/>
      <c r="AR92" s="324"/>
      <c r="AS92" s="80"/>
      <c r="AT92" s="80"/>
      <c r="AU92" s="80"/>
      <c r="AV92" s="80"/>
      <c r="AW92" s="80"/>
      <c r="AX92" s="80"/>
      <c r="AY92" s="80"/>
      <c r="AZ92" s="80"/>
      <c r="BA92" s="80"/>
      <c r="BB92" s="80"/>
      <c r="BC92" s="80"/>
      <c r="BD92" s="80"/>
      <c r="BE92" s="80"/>
      <c r="BF92" s="80"/>
      <c r="BG92" s="80"/>
      <c r="BH92" s="81"/>
      <c r="BI92" s="81"/>
      <c r="BJ92" s="81"/>
      <c r="BK92" s="81"/>
      <c r="BL92" s="81"/>
      <c r="BM92" s="81"/>
      <c r="BN92" s="81"/>
      <c r="BO92" s="81"/>
      <c r="BP92" s="81"/>
      <c r="BQ92" s="81"/>
      <c r="BR92" s="81"/>
      <c r="BS92" s="81"/>
      <c r="BT92" s="81"/>
      <c r="BU92" s="81"/>
      <c r="BV92" s="81"/>
      <c r="BW92" s="81"/>
      <c r="BX92" s="81"/>
      <c r="BY92" s="81"/>
      <c r="BZ92" s="81"/>
      <c r="CA92" s="81"/>
      <c r="CB92" s="81"/>
      <c r="CC92" s="81"/>
      <c r="CD92" s="104"/>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108"/>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0"/>
      <c r="EW92" s="80"/>
      <c r="EX92" s="80"/>
      <c r="EY92" s="80"/>
      <c r="EZ92" s="80"/>
      <c r="FA92" s="80"/>
      <c r="FB92" s="80"/>
      <c r="FC92" s="80"/>
      <c r="FD92" s="80"/>
      <c r="FE92" s="80"/>
      <c r="FF92" s="80"/>
      <c r="FG92" s="80"/>
      <c r="FH92" s="80"/>
    </row>
    <row r="93" spans="2:164" s="1" customFormat="1" ht="30" customHeight="1" x14ac:dyDescent="0.3">
      <c r="B93" s="149">
        <v>106</v>
      </c>
      <c r="C93" s="365">
        <v>44117</v>
      </c>
      <c r="D93" s="367" t="s">
        <v>267</v>
      </c>
      <c r="E93" s="365"/>
      <c r="F93" s="150"/>
      <c r="G93" s="150" t="s">
        <v>34</v>
      </c>
      <c r="H93" s="160"/>
      <c r="I93" s="158"/>
      <c r="J93" s="121" t="s">
        <v>151</v>
      </c>
      <c r="K93" s="151"/>
      <c r="L93" s="152"/>
      <c r="M93" s="151"/>
      <c r="N93" s="153">
        <v>5</v>
      </c>
      <c r="O93" s="154">
        <v>5</v>
      </c>
      <c r="P93" s="154"/>
      <c r="Q93" s="155" t="s">
        <v>203</v>
      </c>
      <c r="R93" s="155" t="s">
        <v>34</v>
      </c>
      <c r="S93" s="156" t="s">
        <v>34</v>
      </c>
      <c r="T93" s="153">
        <v>5</v>
      </c>
      <c r="U93" s="155" t="s">
        <v>35</v>
      </c>
      <c r="V93" s="154">
        <v>5</v>
      </c>
      <c r="W93" s="154">
        <v>5</v>
      </c>
      <c r="X93" s="157">
        <v>5</v>
      </c>
      <c r="Y93" s="153">
        <v>5</v>
      </c>
      <c r="Z93" s="154">
        <v>5</v>
      </c>
      <c r="AA93" s="154">
        <v>5</v>
      </c>
      <c r="AB93" s="155" t="s">
        <v>35</v>
      </c>
      <c r="AC93" s="154">
        <v>5</v>
      </c>
      <c r="AD93" s="154">
        <v>4</v>
      </c>
      <c r="AE93" s="157">
        <v>5</v>
      </c>
      <c r="AF93" s="153"/>
      <c r="AG93" s="157"/>
      <c r="AH93" s="153">
        <v>5</v>
      </c>
      <c r="AI93" s="154">
        <v>5</v>
      </c>
      <c r="AJ93" s="154"/>
      <c r="AK93" s="155" t="s">
        <v>203</v>
      </c>
      <c r="AL93" s="155" t="s">
        <v>203</v>
      </c>
      <c r="AM93" s="155" t="s">
        <v>35</v>
      </c>
      <c r="AN93" s="154">
        <v>5</v>
      </c>
      <c r="AO93" s="156" t="s">
        <v>35</v>
      </c>
      <c r="AP93" s="81"/>
      <c r="AQ93" s="80"/>
      <c r="AR93" s="81"/>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1"/>
      <c r="BV93" s="81"/>
      <c r="BW93" s="81"/>
      <c r="BX93" s="81"/>
      <c r="BY93" s="81"/>
      <c r="BZ93" s="81"/>
      <c r="CA93" s="81"/>
      <c r="CB93" s="81"/>
      <c r="CC93" s="81"/>
      <c r="CD93" s="104"/>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108"/>
      <c r="DM93" s="81"/>
      <c r="DN93" s="81"/>
      <c r="DO93" s="81"/>
      <c r="DP93" s="81"/>
      <c r="DQ93" s="81"/>
      <c r="DR93" s="81"/>
      <c r="DS93" s="81"/>
      <c r="DT93" s="81"/>
      <c r="DU93" s="81"/>
      <c r="DV93" s="81"/>
      <c r="DW93" s="81"/>
      <c r="DX93" s="81"/>
      <c r="DY93" s="81"/>
      <c r="DZ93" s="81"/>
      <c r="EA93" s="81"/>
      <c r="EB93" s="81"/>
      <c r="EC93" s="81"/>
      <c r="ED93" s="81"/>
      <c r="EE93" s="81"/>
      <c r="EF93" s="81"/>
      <c r="EG93" s="81"/>
      <c r="EH93" s="81"/>
      <c r="EI93" s="81"/>
      <c r="EJ93" s="81"/>
      <c r="EK93" s="81"/>
      <c r="EL93" s="81"/>
      <c r="EM93" s="81"/>
      <c r="EN93" s="81"/>
      <c r="EO93" s="81"/>
      <c r="EP93" s="81"/>
      <c r="EQ93" s="81"/>
      <c r="ER93" s="81"/>
      <c r="ES93" s="81"/>
      <c r="ET93" s="81"/>
      <c r="EU93" s="81"/>
      <c r="EV93" s="80"/>
      <c r="EW93" s="80"/>
      <c r="EX93" s="80"/>
      <c r="EY93" s="80"/>
      <c r="EZ93" s="80"/>
      <c r="FA93" s="80"/>
      <c r="FB93" s="80"/>
      <c r="FC93" s="80"/>
      <c r="FD93" s="80"/>
      <c r="FE93" s="80"/>
      <c r="FF93" s="80"/>
      <c r="FG93" s="80"/>
      <c r="FH93" s="80"/>
    </row>
    <row r="94" spans="2:164" s="1" customFormat="1" ht="30" customHeight="1" x14ac:dyDescent="0.3">
      <c r="B94" s="149">
        <v>107</v>
      </c>
      <c r="C94" s="365">
        <v>44117</v>
      </c>
      <c r="D94" s="367" t="s">
        <v>267</v>
      </c>
      <c r="E94" s="365"/>
      <c r="F94" s="150" t="s">
        <v>142</v>
      </c>
      <c r="G94" s="150" t="s">
        <v>34</v>
      </c>
      <c r="H94" s="160" t="s">
        <v>16</v>
      </c>
      <c r="I94" s="137" t="s">
        <v>109</v>
      </c>
      <c r="J94" s="121" t="s">
        <v>151</v>
      </c>
      <c r="K94" s="151"/>
      <c r="L94" s="152"/>
      <c r="M94" s="151"/>
      <c r="N94" s="153">
        <v>1</v>
      </c>
      <c r="O94" s="154">
        <v>4</v>
      </c>
      <c r="P94" s="154">
        <v>3</v>
      </c>
      <c r="Q94" s="155" t="s">
        <v>34</v>
      </c>
      <c r="R94" s="155" t="s">
        <v>35</v>
      </c>
      <c r="S94" s="156" t="s">
        <v>34</v>
      </c>
      <c r="T94" s="153">
        <v>5</v>
      </c>
      <c r="U94" s="155" t="s">
        <v>34</v>
      </c>
      <c r="V94" s="154">
        <v>2</v>
      </c>
      <c r="W94" s="154">
        <v>2</v>
      </c>
      <c r="X94" s="157">
        <v>2</v>
      </c>
      <c r="Y94" s="153">
        <v>2</v>
      </c>
      <c r="Z94" s="154">
        <v>5</v>
      </c>
      <c r="AA94" s="154">
        <v>5</v>
      </c>
      <c r="AB94" s="155" t="s">
        <v>35</v>
      </c>
      <c r="AC94" s="154">
        <v>2</v>
      </c>
      <c r="AD94" s="154">
        <v>2</v>
      </c>
      <c r="AE94" s="157"/>
      <c r="AF94" s="153">
        <v>4</v>
      </c>
      <c r="AG94" s="157">
        <v>5</v>
      </c>
      <c r="AH94" s="153">
        <v>5</v>
      </c>
      <c r="AI94" s="154">
        <v>4</v>
      </c>
      <c r="AJ94" s="154">
        <v>1</v>
      </c>
      <c r="AK94" s="155" t="s">
        <v>34</v>
      </c>
      <c r="AL94" s="155" t="s">
        <v>34</v>
      </c>
      <c r="AM94" s="155" t="s">
        <v>35</v>
      </c>
      <c r="AN94" s="154">
        <v>2</v>
      </c>
      <c r="AO94" s="156" t="s">
        <v>203</v>
      </c>
      <c r="AP94" s="81"/>
      <c r="AQ94" s="106"/>
      <c r="AR94" s="81"/>
      <c r="AS94" s="107"/>
      <c r="AT94" s="107"/>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c r="BU94" s="81"/>
      <c r="BV94" s="81"/>
      <c r="BW94" s="81"/>
      <c r="BX94" s="81"/>
      <c r="BY94" s="81"/>
      <c r="BZ94" s="81"/>
      <c r="CA94" s="81"/>
      <c r="CB94" s="81"/>
      <c r="CC94" s="81"/>
      <c r="CD94" s="104"/>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108"/>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0"/>
      <c r="EW94" s="80"/>
      <c r="EX94" s="80"/>
      <c r="EY94" s="80"/>
      <c r="EZ94" s="80"/>
      <c r="FA94" s="80"/>
      <c r="FB94" s="80"/>
      <c r="FC94" s="80"/>
      <c r="FD94" s="80"/>
      <c r="FE94" s="80"/>
      <c r="FF94" s="80"/>
      <c r="FG94" s="80"/>
      <c r="FH94" s="80"/>
    </row>
    <row r="95" spans="2:164" s="1" customFormat="1" ht="30" customHeight="1" x14ac:dyDescent="0.3">
      <c r="B95" s="149">
        <v>108</v>
      </c>
      <c r="C95" s="365">
        <v>44118</v>
      </c>
      <c r="D95" s="367" t="s">
        <v>269</v>
      </c>
      <c r="E95" s="365"/>
      <c r="F95" s="150" t="s">
        <v>142</v>
      </c>
      <c r="G95" s="150" t="s">
        <v>35</v>
      </c>
      <c r="H95" s="160" t="s">
        <v>292</v>
      </c>
      <c r="I95" s="137" t="s">
        <v>306</v>
      </c>
      <c r="J95" s="121" t="s">
        <v>152</v>
      </c>
      <c r="K95" s="151"/>
      <c r="L95" s="152"/>
      <c r="M95" s="151"/>
      <c r="N95" s="153">
        <v>4</v>
      </c>
      <c r="O95" s="154">
        <v>1</v>
      </c>
      <c r="P95" s="154">
        <v>4</v>
      </c>
      <c r="Q95" s="155" t="s">
        <v>34</v>
      </c>
      <c r="R95" s="155" t="s">
        <v>34</v>
      </c>
      <c r="S95" s="156" t="s">
        <v>34</v>
      </c>
      <c r="T95" s="153">
        <v>3</v>
      </c>
      <c r="U95" s="155" t="s">
        <v>34</v>
      </c>
      <c r="V95" s="154">
        <v>2</v>
      </c>
      <c r="W95" s="154">
        <v>4</v>
      </c>
      <c r="X95" s="157"/>
      <c r="Y95" s="153">
        <v>5</v>
      </c>
      <c r="Z95" s="154">
        <v>5</v>
      </c>
      <c r="AA95" s="154">
        <v>5</v>
      </c>
      <c r="AB95" s="155" t="s">
        <v>203</v>
      </c>
      <c r="AC95" s="154">
        <v>3</v>
      </c>
      <c r="AD95" s="154"/>
      <c r="AE95" s="157"/>
      <c r="AF95" s="153">
        <v>4</v>
      </c>
      <c r="AG95" s="157">
        <v>4</v>
      </c>
      <c r="AH95" s="153">
        <v>4</v>
      </c>
      <c r="AI95" s="154"/>
      <c r="AJ95" s="154">
        <v>4</v>
      </c>
      <c r="AK95" s="155" t="s">
        <v>35</v>
      </c>
      <c r="AL95" s="155" t="s">
        <v>203</v>
      </c>
      <c r="AM95" s="155" t="s">
        <v>35</v>
      </c>
      <c r="AN95" s="154">
        <v>3</v>
      </c>
      <c r="AO95" s="156" t="s">
        <v>203</v>
      </c>
      <c r="AP95" s="81"/>
      <c r="AQ95" s="80"/>
      <c r="AR95" s="324"/>
      <c r="AS95" s="80"/>
      <c r="AT95" s="80"/>
      <c r="AU95" s="80"/>
      <c r="AV95" s="80"/>
      <c r="AW95" s="80"/>
      <c r="AX95" s="80"/>
      <c r="AY95" s="80"/>
      <c r="AZ95" s="80"/>
      <c r="BA95" s="80"/>
      <c r="BB95" s="80"/>
      <c r="BC95" s="80"/>
      <c r="BD95" s="80"/>
      <c r="BE95" s="80"/>
      <c r="BF95" s="80"/>
      <c r="BG95" s="80"/>
      <c r="BH95" s="81"/>
      <c r="BI95" s="81"/>
      <c r="BJ95" s="81"/>
      <c r="BK95" s="81"/>
      <c r="BL95" s="81"/>
      <c r="BM95" s="81"/>
      <c r="BN95" s="81"/>
      <c r="BO95" s="81"/>
      <c r="BP95" s="81"/>
      <c r="BQ95" s="81"/>
      <c r="BR95" s="81"/>
      <c r="BS95" s="81"/>
      <c r="BT95" s="81"/>
      <c r="BU95" s="81"/>
      <c r="BV95" s="81"/>
      <c r="BW95" s="81"/>
      <c r="BX95" s="81"/>
      <c r="BY95" s="81"/>
      <c r="BZ95" s="81"/>
      <c r="CA95" s="81"/>
      <c r="CB95" s="81"/>
      <c r="CC95" s="81"/>
      <c r="CD95" s="104"/>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108"/>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0"/>
      <c r="EW95" s="80"/>
      <c r="EX95" s="80"/>
      <c r="EY95" s="80"/>
      <c r="EZ95" s="80"/>
      <c r="FA95" s="80"/>
      <c r="FB95" s="80"/>
      <c r="FC95" s="80"/>
      <c r="FD95" s="80"/>
      <c r="FE95" s="80"/>
      <c r="FF95" s="80"/>
      <c r="FG95" s="80"/>
      <c r="FH95" s="80"/>
    </row>
    <row r="96" spans="2:164" s="1" customFormat="1" ht="30" customHeight="1" x14ac:dyDescent="0.3">
      <c r="B96" s="149">
        <v>109</v>
      </c>
      <c r="C96" s="365">
        <v>44118</v>
      </c>
      <c r="D96" s="367" t="s">
        <v>267</v>
      </c>
      <c r="E96" s="365"/>
      <c r="F96" s="150" t="s">
        <v>142</v>
      </c>
      <c r="G96" s="150" t="s">
        <v>35</v>
      </c>
      <c r="H96" s="160" t="s">
        <v>16</v>
      </c>
      <c r="I96" s="137" t="s">
        <v>109</v>
      </c>
      <c r="J96" s="121" t="s">
        <v>152</v>
      </c>
      <c r="K96" s="151"/>
      <c r="L96" s="152"/>
      <c r="M96" s="151"/>
      <c r="N96" s="153">
        <v>4</v>
      </c>
      <c r="O96" s="154">
        <v>5</v>
      </c>
      <c r="P96" s="154">
        <v>5</v>
      </c>
      <c r="Q96" s="155" t="s">
        <v>35</v>
      </c>
      <c r="R96" s="155" t="s">
        <v>35</v>
      </c>
      <c r="S96" s="156" t="s">
        <v>34</v>
      </c>
      <c r="T96" s="153">
        <v>5</v>
      </c>
      <c r="U96" s="155" t="s">
        <v>35</v>
      </c>
      <c r="V96" s="154">
        <v>2</v>
      </c>
      <c r="W96" s="154">
        <v>4</v>
      </c>
      <c r="X96" s="157">
        <v>4</v>
      </c>
      <c r="Y96" s="153">
        <v>5</v>
      </c>
      <c r="Z96" s="154">
        <v>5</v>
      </c>
      <c r="AA96" s="154">
        <v>5</v>
      </c>
      <c r="AB96" s="155" t="s">
        <v>35</v>
      </c>
      <c r="AC96" s="154">
        <v>5</v>
      </c>
      <c r="AD96" s="154">
        <v>5</v>
      </c>
      <c r="AE96" s="157">
        <v>5</v>
      </c>
      <c r="AF96" s="153">
        <v>5</v>
      </c>
      <c r="AG96" s="157">
        <v>5</v>
      </c>
      <c r="AH96" s="153">
        <v>5</v>
      </c>
      <c r="AI96" s="154">
        <v>5</v>
      </c>
      <c r="AJ96" s="154">
        <v>5</v>
      </c>
      <c r="AK96" s="155" t="s">
        <v>35</v>
      </c>
      <c r="AL96" s="155" t="s">
        <v>35</v>
      </c>
      <c r="AM96" s="155" t="s">
        <v>35</v>
      </c>
      <c r="AN96" s="154">
        <v>5</v>
      </c>
      <c r="AO96" s="156" t="s">
        <v>35</v>
      </c>
      <c r="AP96" s="81"/>
      <c r="AQ96" s="80"/>
      <c r="AR96" s="81"/>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1"/>
      <c r="BV96" s="81"/>
      <c r="BW96" s="81"/>
      <c r="BX96" s="81"/>
      <c r="BY96" s="81"/>
      <c r="BZ96" s="81"/>
      <c r="CA96" s="81"/>
      <c r="CB96" s="81"/>
      <c r="CC96" s="81"/>
      <c r="CD96" s="104"/>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108"/>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0"/>
      <c r="EW96" s="80"/>
      <c r="EX96" s="80"/>
      <c r="EY96" s="80"/>
      <c r="EZ96" s="80"/>
      <c r="FA96" s="80"/>
      <c r="FB96" s="80"/>
      <c r="FC96" s="80"/>
      <c r="FD96" s="80"/>
      <c r="FE96" s="80"/>
      <c r="FF96" s="80"/>
      <c r="FG96" s="80"/>
      <c r="FH96" s="80"/>
    </row>
    <row r="97" spans="2:164" s="1" customFormat="1" ht="30" customHeight="1" x14ac:dyDescent="0.3">
      <c r="B97" s="149">
        <v>110</v>
      </c>
      <c r="C97" s="365">
        <v>44118</v>
      </c>
      <c r="D97" s="367" t="s">
        <v>267</v>
      </c>
      <c r="E97" s="365"/>
      <c r="F97" s="150" t="s">
        <v>142</v>
      </c>
      <c r="G97" s="150" t="s">
        <v>35</v>
      </c>
      <c r="H97" s="160" t="s">
        <v>204</v>
      </c>
      <c r="I97" s="158" t="s">
        <v>147</v>
      </c>
      <c r="J97" s="159" t="s">
        <v>152</v>
      </c>
      <c r="K97" s="151"/>
      <c r="L97" s="152"/>
      <c r="M97" s="151"/>
      <c r="N97" s="153">
        <v>4</v>
      </c>
      <c r="O97" s="154">
        <v>3</v>
      </c>
      <c r="P97" s="154">
        <v>3</v>
      </c>
      <c r="Q97" s="155" t="s">
        <v>35</v>
      </c>
      <c r="R97" s="155" t="s">
        <v>35</v>
      </c>
      <c r="S97" s="156" t="s">
        <v>34</v>
      </c>
      <c r="T97" s="153">
        <v>3</v>
      </c>
      <c r="U97" s="155" t="s">
        <v>35</v>
      </c>
      <c r="V97" s="154">
        <v>4</v>
      </c>
      <c r="W97" s="154">
        <v>4</v>
      </c>
      <c r="X97" s="157">
        <v>4</v>
      </c>
      <c r="Y97" s="153">
        <v>4</v>
      </c>
      <c r="Z97" s="154">
        <v>5</v>
      </c>
      <c r="AA97" s="154">
        <v>5</v>
      </c>
      <c r="AB97" s="155" t="s">
        <v>34</v>
      </c>
      <c r="AC97" s="154">
        <v>5</v>
      </c>
      <c r="AD97" s="154">
        <v>4</v>
      </c>
      <c r="AE97" s="157">
        <v>4</v>
      </c>
      <c r="AF97" s="153">
        <v>4</v>
      </c>
      <c r="AG97" s="157">
        <v>4</v>
      </c>
      <c r="AH97" s="153">
        <v>2</v>
      </c>
      <c r="AI97" s="154">
        <v>5</v>
      </c>
      <c r="AJ97" s="154">
        <v>5</v>
      </c>
      <c r="AK97" s="155" t="s">
        <v>35</v>
      </c>
      <c r="AL97" s="155" t="s">
        <v>35</v>
      </c>
      <c r="AM97" s="155" t="s">
        <v>35</v>
      </c>
      <c r="AN97" s="154">
        <v>3</v>
      </c>
      <c r="AO97" s="156" t="s">
        <v>34</v>
      </c>
      <c r="AP97" s="81"/>
      <c r="AQ97" s="80"/>
      <c r="AR97" s="81"/>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1"/>
      <c r="BV97" s="81"/>
      <c r="BW97" s="81"/>
      <c r="BX97" s="81"/>
      <c r="BY97" s="81"/>
      <c r="BZ97" s="81"/>
      <c r="CA97" s="81"/>
      <c r="CB97" s="81"/>
      <c r="CC97" s="81"/>
      <c r="CD97" s="104"/>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108"/>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0"/>
      <c r="EW97" s="80"/>
      <c r="EX97" s="80"/>
      <c r="EY97" s="80"/>
      <c r="EZ97" s="80"/>
      <c r="FA97" s="80"/>
      <c r="FB97" s="80"/>
      <c r="FC97" s="80"/>
      <c r="FD97" s="80"/>
      <c r="FE97" s="80"/>
      <c r="FF97" s="80"/>
      <c r="FG97" s="80"/>
      <c r="FH97" s="80"/>
    </row>
    <row r="98" spans="2:164" s="1" customFormat="1" ht="30" customHeight="1" x14ac:dyDescent="0.3">
      <c r="B98" s="149">
        <v>111</v>
      </c>
      <c r="C98" s="365">
        <v>44120</v>
      </c>
      <c r="D98" s="367" t="s">
        <v>269</v>
      </c>
      <c r="E98" s="365"/>
      <c r="F98" s="150" t="s">
        <v>143</v>
      </c>
      <c r="G98" s="150" t="s">
        <v>34</v>
      </c>
      <c r="H98" s="160" t="s">
        <v>16</v>
      </c>
      <c r="I98" s="137" t="s">
        <v>109</v>
      </c>
      <c r="J98" s="121" t="s">
        <v>152</v>
      </c>
      <c r="K98" s="151"/>
      <c r="L98" s="152"/>
      <c r="M98" s="151"/>
      <c r="N98" s="153">
        <v>4</v>
      </c>
      <c r="O98" s="154">
        <v>5</v>
      </c>
      <c r="P98" s="154">
        <v>5</v>
      </c>
      <c r="Q98" s="155" t="s">
        <v>34</v>
      </c>
      <c r="R98" s="155" t="s">
        <v>34</v>
      </c>
      <c r="S98" s="156" t="s">
        <v>34</v>
      </c>
      <c r="T98" s="153">
        <v>3</v>
      </c>
      <c r="U98" s="155" t="s">
        <v>34</v>
      </c>
      <c r="V98" s="154">
        <v>3</v>
      </c>
      <c r="W98" s="154">
        <v>5</v>
      </c>
      <c r="X98" s="157">
        <v>5</v>
      </c>
      <c r="Y98" s="153">
        <v>4</v>
      </c>
      <c r="Z98" s="154">
        <v>3</v>
      </c>
      <c r="AA98" s="154">
        <v>5</v>
      </c>
      <c r="AB98" s="155" t="s">
        <v>35</v>
      </c>
      <c r="AC98" s="154">
        <v>5</v>
      </c>
      <c r="AD98" s="154">
        <v>4</v>
      </c>
      <c r="AE98" s="157">
        <v>4</v>
      </c>
      <c r="AF98" s="153"/>
      <c r="AG98" s="157"/>
      <c r="AH98" s="153">
        <v>4</v>
      </c>
      <c r="AI98" s="154">
        <v>5</v>
      </c>
      <c r="AJ98" s="154">
        <v>4</v>
      </c>
      <c r="AK98" s="155" t="s">
        <v>35</v>
      </c>
      <c r="AL98" s="155" t="s">
        <v>35</v>
      </c>
      <c r="AM98" s="155" t="s">
        <v>203</v>
      </c>
      <c r="AN98" s="154">
        <v>4</v>
      </c>
      <c r="AO98" s="156" t="s">
        <v>35</v>
      </c>
      <c r="AP98" s="81"/>
      <c r="AQ98" s="80"/>
      <c r="AR98" s="81"/>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1"/>
      <c r="BV98" s="81"/>
      <c r="BW98" s="81"/>
      <c r="BX98" s="81"/>
      <c r="BY98" s="81"/>
      <c r="BZ98" s="81"/>
      <c r="CA98" s="81"/>
      <c r="CB98" s="81"/>
      <c r="CC98" s="81"/>
      <c r="CD98" s="104"/>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108"/>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0"/>
      <c r="EW98" s="80"/>
      <c r="EX98" s="80"/>
      <c r="EY98" s="80"/>
      <c r="EZ98" s="80"/>
      <c r="FA98" s="80"/>
      <c r="FB98" s="80"/>
      <c r="FC98" s="80"/>
      <c r="FD98" s="80"/>
      <c r="FE98" s="80"/>
      <c r="FF98" s="80"/>
      <c r="FG98" s="80"/>
      <c r="FH98" s="80"/>
    </row>
    <row r="99" spans="2:164" s="1" customFormat="1" ht="30" customHeight="1" x14ac:dyDescent="0.3">
      <c r="B99" s="149">
        <v>114</v>
      </c>
      <c r="C99" s="365">
        <v>44122</v>
      </c>
      <c r="D99" s="367" t="s">
        <v>267</v>
      </c>
      <c r="E99" s="365"/>
      <c r="F99" s="150" t="s">
        <v>142</v>
      </c>
      <c r="G99" s="150" t="s">
        <v>35</v>
      </c>
      <c r="H99" s="160" t="s">
        <v>16</v>
      </c>
      <c r="I99" s="137" t="s">
        <v>109</v>
      </c>
      <c r="J99" s="121" t="s">
        <v>152</v>
      </c>
      <c r="K99" s="151"/>
      <c r="L99" s="152"/>
      <c r="M99" s="151"/>
      <c r="N99" s="153">
        <v>5</v>
      </c>
      <c r="O99" s="154">
        <v>5</v>
      </c>
      <c r="P99" s="154">
        <v>5</v>
      </c>
      <c r="Q99" s="155" t="s">
        <v>35</v>
      </c>
      <c r="R99" s="155" t="s">
        <v>35</v>
      </c>
      <c r="S99" s="156" t="s">
        <v>34</v>
      </c>
      <c r="T99" s="153">
        <v>5</v>
      </c>
      <c r="U99" s="155" t="s">
        <v>35</v>
      </c>
      <c r="V99" s="154">
        <v>5</v>
      </c>
      <c r="W99" s="154"/>
      <c r="X99" s="157">
        <v>5</v>
      </c>
      <c r="Y99" s="153">
        <v>5</v>
      </c>
      <c r="Z99" s="154">
        <v>3</v>
      </c>
      <c r="AA99" s="154">
        <v>3</v>
      </c>
      <c r="AB99" s="155" t="s">
        <v>203</v>
      </c>
      <c r="AC99" s="154">
        <v>5</v>
      </c>
      <c r="AD99" s="154">
        <v>5</v>
      </c>
      <c r="AE99" s="157">
        <v>5</v>
      </c>
      <c r="AF99" s="153">
        <v>4</v>
      </c>
      <c r="AG99" s="157">
        <v>3</v>
      </c>
      <c r="AH99" s="153">
        <v>3</v>
      </c>
      <c r="AI99" s="154">
        <v>3</v>
      </c>
      <c r="AJ99" s="154">
        <v>3</v>
      </c>
      <c r="AK99" s="155" t="s">
        <v>35</v>
      </c>
      <c r="AL99" s="155" t="s">
        <v>203</v>
      </c>
      <c r="AM99" s="155" t="s">
        <v>34</v>
      </c>
      <c r="AN99" s="154">
        <v>3</v>
      </c>
      <c r="AO99" s="156" t="s">
        <v>203</v>
      </c>
      <c r="AP99" s="81"/>
      <c r="AQ99" s="106"/>
      <c r="AR99" s="81"/>
      <c r="AS99" s="107"/>
      <c r="AT99" s="107"/>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c r="BU99" s="81"/>
      <c r="BV99" s="81"/>
      <c r="BW99" s="81"/>
      <c r="BX99" s="81"/>
      <c r="BY99" s="81"/>
      <c r="BZ99" s="81"/>
      <c r="CA99" s="81"/>
      <c r="CB99" s="81"/>
      <c r="CC99" s="81"/>
      <c r="CD99" s="104"/>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c r="DJ99" s="81"/>
      <c r="DK99" s="81"/>
      <c r="DL99" s="108"/>
      <c r="DM99" s="81"/>
      <c r="DN99" s="81"/>
      <c r="DO99" s="81"/>
      <c r="DP99" s="81"/>
      <c r="DQ99" s="81"/>
      <c r="DR99" s="81"/>
      <c r="DS99" s="81"/>
      <c r="DT99" s="81"/>
      <c r="DU99" s="81"/>
      <c r="DV99" s="81"/>
      <c r="DW99" s="81"/>
      <c r="DX99" s="81"/>
      <c r="DY99" s="81"/>
      <c r="DZ99" s="81"/>
      <c r="EA99" s="81"/>
      <c r="EB99" s="81"/>
      <c r="EC99" s="81"/>
      <c r="ED99" s="81"/>
      <c r="EE99" s="81"/>
      <c r="EF99" s="81"/>
      <c r="EG99" s="81"/>
      <c r="EH99" s="81"/>
      <c r="EI99" s="81"/>
      <c r="EJ99" s="81"/>
      <c r="EK99" s="81"/>
      <c r="EL99" s="81"/>
      <c r="EM99" s="81"/>
      <c r="EN99" s="81"/>
      <c r="EO99" s="81"/>
      <c r="EP99" s="81"/>
      <c r="EQ99" s="81"/>
      <c r="ER99" s="81"/>
      <c r="ES99" s="81"/>
      <c r="ET99" s="81"/>
      <c r="EU99" s="81"/>
      <c r="EV99" s="80"/>
      <c r="EW99" s="80"/>
      <c r="EX99" s="80"/>
      <c r="EY99" s="80"/>
      <c r="EZ99" s="80"/>
      <c r="FA99" s="80"/>
      <c r="FB99" s="80"/>
      <c r="FC99" s="80"/>
      <c r="FD99" s="80"/>
      <c r="FE99" s="80"/>
      <c r="FF99" s="80"/>
      <c r="FG99" s="80"/>
      <c r="FH99" s="80"/>
    </row>
    <row r="100" spans="2:164" s="1" customFormat="1" ht="30" customHeight="1" x14ac:dyDescent="0.3">
      <c r="B100" s="149">
        <v>115</v>
      </c>
      <c r="C100" s="365">
        <v>44123</v>
      </c>
      <c r="D100" s="367" t="s">
        <v>267</v>
      </c>
      <c r="E100" s="365"/>
      <c r="F100" s="150" t="s">
        <v>143</v>
      </c>
      <c r="G100" s="150" t="s">
        <v>34</v>
      </c>
      <c r="H100" s="160" t="s">
        <v>16</v>
      </c>
      <c r="I100" s="137" t="s">
        <v>109</v>
      </c>
      <c r="J100" s="121" t="s">
        <v>151</v>
      </c>
      <c r="K100" s="151"/>
      <c r="L100" s="152"/>
      <c r="M100" s="151"/>
      <c r="N100" s="153">
        <v>4</v>
      </c>
      <c r="O100" s="154">
        <v>4</v>
      </c>
      <c r="P100" s="154">
        <v>3</v>
      </c>
      <c r="Q100" s="155" t="s">
        <v>34</v>
      </c>
      <c r="R100" s="155" t="s">
        <v>34</v>
      </c>
      <c r="S100" s="156" t="s">
        <v>34</v>
      </c>
      <c r="T100" s="153">
        <v>5</v>
      </c>
      <c r="U100" s="155" t="s">
        <v>35</v>
      </c>
      <c r="V100" s="154">
        <v>4</v>
      </c>
      <c r="W100" s="154">
        <v>4</v>
      </c>
      <c r="X100" s="157">
        <v>4</v>
      </c>
      <c r="Y100" s="153">
        <v>5</v>
      </c>
      <c r="Z100" s="154">
        <v>5</v>
      </c>
      <c r="AA100" s="154">
        <v>5</v>
      </c>
      <c r="AB100" s="155" t="s">
        <v>35</v>
      </c>
      <c r="AC100" s="154">
        <v>4</v>
      </c>
      <c r="AD100" s="154">
        <v>3</v>
      </c>
      <c r="AE100" s="157">
        <v>5</v>
      </c>
      <c r="AF100" s="153"/>
      <c r="AG100" s="157"/>
      <c r="AH100" s="153">
        <v>5</v>
      </c>
      <c r="AI100" s="154">
        <v>4</v>
      </c>
      <c r="AJ100" s="154">
        <v>4</v>
      </c>
      <c r="AK100" s="155" t="s">
        <v>203</v>
      </c>
      <c r="AL100" s="155" t="s">
        <v>35</v>
      </c>
      <c r="AM100" s="155" t="s">
        <v>203</v>
      </c>
      <c r="AN100" s="154">
        <v>4</v>
      </c>
      <c r="AO100" s="156" t="s">
        <v>35</v>
      </c>
      <c r="AP100" s="81"/>
      <c r="AQ100" s="106"/>
      <c r="AR100" s="81"/>
      <c r="AS100" s="107"/>
      <c r="AT100" s="107"/>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c r="BU100" s="81"/>
      <c r="BV100" s="81"/>
      <c r="BW100" s="81"/>
      <c r="BX100" s="81"/>
      <c r="BY100" s="81"/>
      <c r="BZ100" s="81"/>
      <c r="CA100" s="81"/>
      <c r="CB100" s="81"/>
      <c r="CC100" s="81"/>
      <c r="CD100" s="104"/>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c r="DJ100" s="81"/>
      <c r="DK100" s="81"/>
      <c r="DL100" s="108"/>
      <c r="DM100" s="81"/>
      <c r="DN100" s="81"/>
      <c r="DO100" s="81"/>
      <c r="DP100" s="81"/>
      <c r="DQ100" s="81"/>
      <c r="DR100" s="81"/>
      <c r="DS100" s="81"/>
      <c r="DT100" s="81"/>
      <c r="DU100" s="81"/>
      <c r="DV100" s="81"/>
      <c r="DW100" s="81"/>
      <c r="DX100" s="81"/>
      <c r="DY100" s="81"/>
      <c r="DZ100" s="81"/>
      <c r="EA100" s="81"/>
      <c r="EB100" s="81"/>
      <c r="EC100" s="81"/>
      <c r="ED100" s="81"/>
      <c r="EE100" s="81"/>
      <c r="EF100" s="81"/>
      <c r="EG100" s="81"/>
      <c r="EH100" s="81"/>
      <c r="EI100" s="81"/>
      <c r="EJ100" s="81"/>
      <c r="EK100" s="81"/>
      <c r="EL100" s="81"/>
      <c r="EM100" s="81"/>
      <c r="EN100" s="81"/>
      <c r="EO100" s="81"/>
      <c r="EP100" s="81"/>
      <c r="EQ100" s="81"/>
      <c r="ER100" s="81"/>
      <c r="ES100" s="81"/>
      <c r="ET100" s="81"/>
      <c r="EU100" s="81"/>
      <c r="EV100" s="80"/>
      <c r="EW100" s="80"/>
      <c r="EX100" s="80"/>
      <c r="EY100" s="80"/>
      <c r="EZ100" s="80"/>
      <c r="FA100" s="80"/>
      <c r="FB100" s="80"/>
      <c r="FC100" s="80"/>
      <c r="FD100" s="80"/>
      <c r="FE100" s="80"/>
      <c r="FF100" s="80"/>
      <c r="FG100" s="80"/>
      <c r="FH100" s="80"/>
    </row>
    <row r="101" spans="2:164" s="1" customFormat="1" ht="30" customHeight="1" x14ac:dyDescent="0.3">
      <c r="B101" s="149">
        <v>116</v>
      </c>
      <c r="C101" s="365">
        <v>44124</v>
      </c>
      <c r="D101" s="367" t="s">
        <v>267</v>
      </c>
      <c r="E101" s="365"/>
      <c r="F101" s="150" t="s">
        <v>143</v>
      </c>
      <c r="G101" s="150" t="s">
        <v>203</v>
      </c>
      <c r="H101" s="160" t="s">
        <v>293</v>
      </c>
      <c r="I101" s="137" t="s">
        <v>32</v>
      </c>
      <c r="J101" s="121" t="s">
        <v>152</v>
      </c>
      <c r="K101" s="151"/>
      <c r="L101" s="152"/>
      <c r="M101" s="151"/>
      <c r="N101" s="153">
        <v>5</v>
      </c>
      <c r="O101" s="154">
        <v>4</v>
      </c>
      <c r="P101" s="154">
        <v>5</v>
      </c>
      <c r="Q101" s="155" t="s">
        <v>34</v>
      </c>
      <c r="R101" s="155" t="s">
        <v>34</v>
      </c>
      <c r="S101" s="156" t="s">
        <v>35</v>
      </c>
      <c r="T101" s="153">
        <v>4</v>
      </c>
      <c r="U101" s="155" t="s">
        <v>35</v>
      </c>
      <c r="V101" s="154">
        <v>4</v>
      </c>
      <c r="W101" s="154">
        <v>4</v>
      </c>
      <c r="X101" s="157">
        <v>4</v>
      </c>
      <c r="Y101" s="153">
        <v>5</v>
      </c>
      <c r="Z101" s="154">
        <v>5</v>
      </c>
      <c r="AA101" s="154">
        <v>5</v>
      </c>
      <c r="AB101" s="155" t="s">
        <v>35</v>
      </c>
      <c r="AC101" s="154">
        <v>4</v>
      </c>
      <c r="AD101" s="154">
        <v>4</v>
      </c>
      <c r="AE101" s="157"/>
      <c r="AF101" s="153">
        <v>4</v>
      </c>
      <c r="AG101" s="157">
        <v>4</v>
      </c>
      <c r="AH101" s="153"/>
      <c r="AI101" s="154">
        <v>5</v>
      </c>
      <c r="AJ101" s="154">
        <v>4</v>
      </c>
      <c r="AK101" s="155" t="s">
        <v>35</v>
      </c>
      <c r="AL101" s="155" t="s">
        <v>203</v>
      </c>
      <c r="AM101" s="155" t="s">
        <v>203</v>
      </c>
      <c r="AN101" s="154">
        <v>5</v>
      </c>
      <c r="AO101" s="156" t="s">
        <v>35</v>
      </c>
      <c r="AP101" s="81"/>
      <c r="AQ101" s="106"/>
      <c r="AR101" s="81"/>
      <c r="AS101" s="107"/>
      <c r="AT101" s="107"/>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c r="BU101" s="81"/>
      <c r="BV101" s="81"/>
      <c r="BW101" s="81"/>
      <c r="BX101" s="81"/>
      <c r="BY101" s="81"/>
      <c r="BZ101" s="81"/>
      <c r="CA101" s="81"/>
      <c r="CB101" s="81"/>
      <c r="CC101" s="81"/>
      <c r="CD101" s="104"/>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c r="DJ101" s="81"/>
      <c r="DK101" s="81"/>
      <c r="DL101" s="108"/>
      <c r="DM101" s="81"/>
      <c r="DN101" s="81"/>
      <c r="DO101" s="81"/>
      <c r="DP101" s="81"/>
      <c r="DQ101" s="81"/>
      <c r="DR101" s="81"/>
      <c r="DS101" s="81"/>
      <c r="DT101" s="81"/>
      <c r="DU101" s="81"/>
      <c r="DV101" s="81"/>
      <c r="DW101" s="81"/>
      <c r="DX101" s="81"/>
      <c r="DY101" s="81"/>
      <c r="DZ101" s="81"/>
      <c r="EA101" s="81"/>
      <c r="EB101" s="81"/>
      <c r="EC101" s="81"/>
      <c r="ED101" s="81"/>
      <c r="EE101" s="81"/>
      <c r="EF101" s="81"/>
      <c r="EG101" s="81"/>
      <c r="EH101" s="81"/>
      <c r="EI101" s="81"/>
      <c r="EJ101" s="81"/>
      <c r="EK101" s="81"/>
      <c r="EL101" s="81"/>
      <c r="EM101" s="81"/>
      <c r="EN101" s="81"/>
      <c r="EO101" s="81"/>
      <c r="EP101" s="81"/>
      <c r="EQ101" s="81"/>
      <c r="ER101" s="81"/>
      <c r="ES101" s="81"/>
      <c r="ET101" s="81"/>
      <c r="EU101" s="81"/>
      <c r="EV101" s="80"/>
      <c r="EW101" s="80"/>
      <c r="EX101" s="80"/>
      <c r="EY101" s="80"/>
      <c r="EZ101" s="80"/>
      <c r="FA101" s="80"/>
      <c r="FB101" s="80"/>
      <c r="FC101" s="80"/>
      <c r="FD101" s="80"/>
      <c r="FE101" s="80"/>
      <c r="FF101" s="80"/>
      <c r="FG101" s="80"/>
      <c r="FH101" s="80"/>
    </row>
    <row r="102" spans="2:164" s="1" customFormat="1" ht="30" customHeight="1" x14ac:dyDescent="0.3">
      <c r="B102" s="149">
        <v>117</v>
      </c>
      <c r="C102" s="365">
        <v>44124</v>
      </c>
      <c r="D102" s="367" t="s">
        <v>267</v>
      </c>
      <c r="E102" s="365"/>
      <c r="F102" s="150" t="s">
        <v>142</v>
      </c>
      <c r="G102" s="150" t="s">
        <v>35</v>
      </c>
      <c r="H102" s="160" t="s">
        <v>16</v>
      </c>
      <c r="I102" s="137" t="s">
        <v>109</v>
      </c>
      <c r="J102" s="121" t="s">
        <v>152</v>
      </c>
      <c r="K102" s="151"/>
      <c r="L102" s="152"/>
      <c r="M102" s="151"/>
      <c r="N102" s="153">
        <v>4</v>
      </c>
      <c r="O102" s="154">
        <v>3</v>
      </c>
      <c r="P102" s="154">
        <v>3</v>
      </c>
      <c r="Q102" s="155" t="s">
        <v>35</v>
      </c>
      <c r="R102" s="155" t="s">
        <v>34</v>
      </c>
      <c r="S102" s="156" t="s">
        <v>34</v>
      </c>
      <c r="T102" s="153">
        <v>4</v>
      </c>
      <c r="U102" s="155" t="s">
        <v>35</v>
      </c>
      <c r="V102" s="154">
        <v>4</v>
      </c>
      <c r="W102" s="154">
        <v>5</v>
      </c>
      <c r="X102" s="157">
        <v>5</v>
      </c>
      <c r="Y102" s="153">
        <v>5</v>
      </c>
      <c r="Z102" s="154">
        <v>4</v>
      </c>
      <c r="AA102" s="154">
        <v>4</v>
      </c>
      <c r="AB102" s="155" t="s">
        <v>34</v>
      </c>
      <c r="AC102" s="154">
        <v>4</v>
      </c>
      <c r="AD102" s="154">
        <v>3</v>
      </c>
      <c r="AE102" s="157">
        <v>3</v>
      </c>
      <c r="AF102" s="153">
        <v>5</v>
      </c>
      <c r="AG102" s="157">
        <v>5</v>
      </c>
      <c r="AH102" s="153">
        <v>5</v>
      </c>
      <c r="AI102" s="154">
        <v>5</v>
      </c>
      <c r="AJ102" s="154">
        <v>2</v>
      </c>
      <c r="AK102" s="155" t="s">
        <v>35</v>
      </c>
      <c r="AL102" s="155" t="s">
        <v>35</v>
      </c>
      <c r="AM102" s="155" t="s">
        <v>35</v>
      </c>
      <c r="AN102" s="154">
        <v>4</v>
      </c>
      <c r="AO102" s="156" t="s">
        <v>35</v>
      </c>
      <c r="AP102" s="81"/>
      <c r="AQ102" s="106"/>
      <c r="AR102" s="81"/>
      <c r="AS102" s="107"/>
      <c r="AT102" s="107"/>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c r="BW102" s="81"/>
      <c r="BX102" s="81"/>
      <c r="BY102" s="81"/>
      <c r="BZ102" s="81"/>
      <c r="CA102" s="81"/>
      <c r="CB102" s="81"/>
      <c r="CC102" s="81"/>
      <c r="CD102" s="104"/>
      <c r="CE102" s="81"/>
      <c r="CF102" s="81"/>
      <c r="CG102" s="81"/>
      <c r="CH102" s="81"/>
      <c r="CI102" s="81"/>
      <c r="CJ102" s="81"/>
      <c r="CK102" s="81"/>
      <c r="CL102" s="81"/>
      <c r="CM102" s="81"/>
      <c r="CN102" s="81"/>
      <c r="CO102" s="81"/>
      <c r="CP102" s="81"/>
      <c r="CQ102" s="81"/>
      <c r="CR102" s="81"/>
      <c r="CS102" s="81"/>
      <c r="CT102" s="81"/>
      <c r="CU102" s="81"/>
      <c r="CV102" s="81"/>
      <c r="CW102" s="81"/>
      <c r="CX102" s="81"/>
      <c r="CY102" s="81"/>
      <c r="CZ102" s="81"/>
      <c r="DA102" s="81"/>
      <c r="DB102" s="81"/>
      <c r="DC102" s="81"/>
      <c r="DD102" s="81"/>
      <c r="DE102" s="81"/>
      <c r="DF102" s="81"/>
      <c r="DG102" s="81"/>
      <c r="DH102" s="81"/>
      <c r="DI102" s="81"/>
      <c r="DJ102" s="81"/>
      <c r="DK102" s="81"/>
      <c r="DL102" s="108"/>
      <c r="DM102" s="81"/>
      <c r="DN102" s="81"/>
      <c r="DO102" s="81"/>
      <c r="DP102" s="81"/>
      <c r="DQ102" s="81"/>
      <c r="DR102" s="81"/>
      <c r="DS102" s="81"/>
      <c r="DT102" s="81"/>
      <c r="DU102" s="81"/>
      <c r="DV102" s="81"/>
      <c r="DW102" s="81"/>
      <c r="DX102" s="81"/>
      <c r="DY102" s="81"/>
      <c r="DZ102" s="81"/>
      <c r="EA102" s="81"/>
      <c r="EB102" s="81"/>
      <c r="EC102" s="81"/>
      <c r="ED102" s="81"/>
      <c r="EE102" s="81"/>
      <c r="EF102" s="81"/>
      <c r="EG102" s="81"/>
      <c r="EH102" s="81"/>
      <c r="EI102" s="81"/>
      <c r="EJ102" s="81"/>
      <c r="EK102" s="81"/>
      <c r="EL102" s="81"/>
      <c r="EM102" s="81"/>
      <c r="EN102" s="81"/>
      <c r="EO102" s="81"/>
      <c r="EP102" s="81"/>
      <c r="EQ102" s="81"/>
      <c r="ER102" s="81"/>
      <c r="ES102" s="81"/>
      <c r="ET102" s="81"/>
      <c r="EU102" s="81"/>
      <c r="EV102" s="80"/>
      <c r="EW102" s="80"/>
      <c r="EX102" s="80"/>
      <c r="EY102" s="80"/>
      <c r="EZ102" s="80"/>
      <c r="FA102" s="80"/>
      <c r="FB102" s="80"/>
      <c r="FC102" s="80"/>
      <c r="FD102" s="80"/>
      <c r="FE102" s="80"/>
      <c r="FF102" s="80"/>
      <c r="FG102" s="80"/>
      <c r="FH102" s="80"/>
    </row>
    <row r="103" spans="2:164" s="1" customFormat="1" ht="30" customHeight="1" x14ac:dyDescent="0.3">
      <c r="B103" s="149">
        <v>118</v>
      </c>
      <c r="C103" s="365">
        <v>44124</v>
      </c>
      <c r="D103" s="367" t="s">
        <v>267</v>
      </c>
      <c r="E103" s="365"/>
      <c r="F103" s="150"/>
      <c r="G103" s="150" t="s">
        <v>35</v>
      </c>
      <c r="H103" s="160"/>
      <c r="I103" s="158"/>
      <c r="J103" s="121" t="s">
        <v>152</v>
      </c>
      <c r="K103" s="151"/>
      <c r="L103" s="152"/>
      <c r="M103" s="151"/>
      <c r="N103" s="153">
        <v>3</v>
      </c>
      <c r="O103" s="154">
        <v>3</v>
      </c>
      <c r="P103" s="154">
        <v>4</v>
      </c>
      <c r="Q103" s="155" t="s">
        <v>35</v>
      </c>
      <c r="R103" s="155" t="s">
        <v>34</v>
      </c>
      <c r="S103" s="156" t="s">
        <v>203</v>
      </c>
      <c r="T103" s="153">
        <v>4</v>
      </c>
      <c r="U103" s="155" t="s">
        <v>34</v>
      </c>
      <c r="V103" s="154">
        <v>2</v>
      </c>
      <c r="W103" s="154">
        <v>3</v>
      </c>
      <c r="X103" s="157">
        <v>5</v>
      </c>
      <c r="Y103" s="153">
        <v>5</v>
      </c>
      <c r="Z103" s="154">
        <v>5</v>
      </c>
      <c r="AA103" s="154">
        <v>5</v>
      </c>
      <c r="AB103" s="155" t="s">
        <v>35</v>
      </c>
      <c r="AC103" s="154">
        <v>4</v>
      </c>
      <c r="AD103" s="154">
        <v>1</v>
      </c>
      <c r="AE103" s="157">
        <v>1</v>
      </c>
      <c r="AF103" s="153">
        <v>4</v>
      </c>
      <c r="AG103" s="157">
        <v>4</v>
      </c>
      <c r="AH103" s="153">
        <v>5</v>
      </c>
      <c r="AI103" s="154">
        <v>5</v>
      </c>
      <c r="AJ103" s="154">
        <v>3</v>
      </c>
      <c r="AK103" s="155" t="s">
        <v>35</v>
      </c>
      <c r="AL103" s="155" t="s">
        <v>203</v>
      </c>
      <c r="AM103" s="155" t="s">
        <v>35</v>
      </c>
      <c r="AN103" s="154">
        <v>4</v>
      </c>
      <c r="AO103" s="156" t="s">
        <v>203</v>
      </c>
      <c r="AP103" s="81"/>
      <c r="AQ103" s="106"/>
      <c r="AR103" s="81"/>
      <c r="AS103" s="107"/>
      <c r="AT103" s="107"/>
      <c r="AU103" s="81"/>
      <c r="AV103" s="81"/>
      <c r="AW103" s="81"/>
      <c r="AX103" s="81"/>
      <c r="AY103" s="81"/>
      <c r="AZ103" s="81"/>
      <c r="BA103" s="81"/>
      <c r="BB103" s="81"/>
      <c r="BC103" s="81"/>
      <c r="BD103" s="81"/>
      <c r="BE103" s="81"/>
      <c r="BF103" s="81"/>
      <c r="BG103" s="81"/>
      <c r="BH103" s="81"/>
      <c r="BI103" s="81"/>
      <c r="BJ103" s="81"/>
      <c r="BK103" s="81"/>
      <c r="BL103" s="81"/>
      <c r="BM103" s="81"/>
      <c r="BN103" s="81"/>
      <c r="BO103" s="81"/>
      <c r="BP103" s="81"/>
      <c r="BQ103" s="81"/>
      <c r="BR103" s="81"/>
      <c r="BS103" s="81"/>
      <c r="BT103" s="81"/>
      <c r="BU103" s="81"/>
      <c r="BV103" s="81"/>
      <c r="BW103" s="81"/>
      <c r="BX103" s="81"/>
      <c r="BY103" s="81"/>
      <c r="BZ103" s="81"/>
      <c r="CA103" s="81"/>
      <c r="CB103" s="81"/>
      <c r="CC103" s="81"/>
      <c r="CD103" s="104"/>
      <c r="CE103" s="81"/>
      <c r="CF103" s="81"/>
      <c r="CG103" s="81"/>
      <c r="CH103" s="81"/>
      <c r="CI103" s="81"/>
      <c r="CJ103" s="81"/>
      <c r="CK103" s="81"/>
      <c r="CL103" s="81"/>
      <c r="CM103" s="81"/>
      <c r="CN103" s="81"/>
      <c r="CO103" s="81"/>
      <c r="CP103" s="81"/>
      <c r="CQ103" s="81"/>
      <c r="CR103" s="81"/>
      <c r="CS103" s="81"/>
      <c r="CT103" s="81"/>
      <c r="CU103" s="81"/>
      <c r="CV103" s="81"/>
      <c r="CW103" s="81"/>
      <c r="CX103" s="81"/>
      <c r="CY103" s="81"/>
      <c r="CZ103" s="81"/>
      <c r="DA103" s="81"/>
      <c r="DB103" s="81"/>
      <c r="DC103" s="81"/>
      <c r="DD103" s="81"/>
      <c r="DE103" s="81"/>
      <c r="DF103" s="81"/>
      <c r="DG103" s="81"/>
      <c r="DH103" s="81"/>
      <c r="DI103" s="81"/>
      <c r="DJ103" s="81"/>
      <c r="DK103" s="81"/>
      <c r="DL103" s="108"/>
      <c r="DM103" s="81"/>
      <c r="DN103" s="81"/>
      <c r="DO103" s="81"/>
      <c r="DP103" s="81"/>
      <c r="DQ103" s="81"/>
      <c r="DR103" s="81"/>
      <c r="DS103" s="81"/>
      <c r="DT103" s="81"/>
      <c r="DU103" s="81"/>
      <c r="DV103" s="81"/>
      <c r="DW103" s="81"/>
      <c r="DX103" s="81"/>
      <c r="DY103" s="81"/>
      <c r="DZ103" s="81"/>
      <c r="EA103" s="81"/>
      <c r="EB103" s="81"/>
      <c r="EC103" s="81"/>
      <c r="ED103" s="81"/>
      <c r="EE103" s="81"/>
      <c r="EF103" s="81"/>
      <c r="EG103" s="81"/>
      <c r="EH103" s="81"/>
      <c r="EI103" s="81"/>
      <c r="EJ103" s="81"/>
      <c r="EK103" s="81"/>
      <c r="EL103" s="81"/>
      <c r="EM103" s="81"/>
      <c r="EN103" s="81"/>
      <c r="EO103" s="81"/>
      <c r="EP103" s="81"/>
      <c r="EQ103" s="81"/>
      <c r="ER103" s="81"/>
      <c r="ES103" s="81"/>
      <c r="ET103" s="81"/>
      <c r="EU103" s="81"/>
      <c r="EV103" s="80"/>
      <c r="EW103" s="80"/>
      <c r="EX103" s="80"/>
      <c r="EY103" s="80"/>
      <c r="EZ103" s="80"/>
      <c r="FA103" s="80"/>
      <c r="FB103" s="80"/>
      <c r="FC103" s="80"/>
      <c r="FD103" s="80"/>
      <c r="FE103" s="80"/>
      <c r="FF103" s="80"/>
      <c r="FG103" s="80"/>
      <c r="FH103" s="80"/>
    </row>
    <row r="104" spans="2:164" s="1" customFormat="1" ht="30" customHeight="1" x14ac:dyDescent="0.3">
      <c r="B104" s="149">
        <v>119</v>
      </c>
      <c r="C104" s="365">
        <v>44124</v>
      </c>
      <c r="D104" s="367" t="s">
        <v>267</v>
      </c>
      <c r="E104" s="365"/>
      <c r="F104" s="150" t="s">
        <v>142</v>
      </c>
      <c r="G104" s="150" t="s">
        <v>35</v>
      </c>
      <c r="H104" s="160" t="s">
        <v>16</v>
      </c>
      <c r="I104" s="137" t="s">
        <v>109</v>
      </c>
      <c r="J104" s="121" t="s">
        <v>152</v>
      </c>
      <c r="K104" s="151"/>
      <c r="L104" s="152"/>
      <c r="M104" s="151"/>
      <c r="N104" s="153">
        <v>2</v>
      </c>
      <c r="O104" s="154">
        <v>1</v>
      </c>
      <c r="P104" s="154">
        <v>1</v>
      </c>
      <c r="Q104" s="155" t="s">
        <v>35</v>
      </c>
      <c r="R104" s="155" t="s">
        <v>34</v>
      </c>
      <c r="S104" s="156" t="s">
        <v>203</v>
      </c>
      <c r="T104" s="153">
        <v>5</v>
      </c>
      <c r="U104" s="155" t="s">
        <v>34</v>
      </c>
      <c r="V104" s="154">
        <v>3</v>
      </c>
      <c r="W104" s="154">
        <v>3</v>
      </c>
      <c r="X104" s="157">
        <v>3</v>
      </c>
      <c r="Y104" s="153">
        <v>5</v>
      </c>
      <c r="Z104" s="154">
        <v>5</v>
      </c>
      <c r="AA104" s="154">
        <v>5</v>
      </c>
      <c r="AB104" s="155" t="s">
        <v>35</v>
      </c>
      <c r="AC104" s="154">
        <v>5</v>
      </c>
      <c r="AD104" s="154">
        <v>5</v>
      </c>
      <c r="AE104" s="157"/>
      <c r="AF104" s="153"/>
      <c r="AG104" s="157"/>
      <c r="AH104" s="153">
        <v>1</v>
      </c>
      <c r="AI104" s="154">
        <v>3</v>
      </c>
      <c r="AJ104" s="154">
        <v>3</v>
      </c>
      <c r="AK104" s="155" t="s">
        <v>34</v>
      </c>
      <c r="AL104" s="155" t="s">
        <v>34</v>
      </c>
      <c r="AM104" s="155" t="s">
        <v>34</v>
      </c>
      <c r="AN104" s="154">
        <v>3</v>
      </c>
      <c r="AO104" s="156" t="s">
        <v>35</v>
      </c>
      <c r="AP104" s="81"/>
      <c r="AQ104" s="106"/>
      <c r="AR104" s="81"/>
      <c r="AS104" s="107"/>
      <c r="AT104" s="107"/>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c r="BU104" s="81"/>
      <c r="BV104" s="81"/>
      <c r="BW104" s="81"/>
      <c r="BX104" s="81"/>
      <c r="BY104" s="81"/>
      <c r="BZ104" s="81"/>
      <c r="CA104" s="81"/>
      <c r="CB104" s="81"/>
      <c r="CC104" s="81"/>
      <c r="CD104" s="104"/>
      <c r="CE104" s="81"/>
      <c r="CF104" s="81"/>
      <c r="CG104" s="81"/>
      <c r="CH104" s="81"/>
      <c r="CI104" s="81"/>
      <c r="CJ104" s="81"/>
      <c r="CK104" s="81"/>
      <c r="CL104" s="81"/>
      <c r="CM104" s="81"/>
      <c r="CN104" s="81"/>
      <c r="CO104" s="81"/>
      <c r="CP104" s="81"/>
      <c r="CQ104" s="81"/>
      <c r="CR104" s="81"/>
      <c r="CS104" s="81"/>
      <c r="CT104" s="81"/>
      <c r="CU104" s="81"/>
      <c r="CV104" s="81"/>
      <c r="CW104" s="81"/>
      <c r="CX104" s="81"/>
      <c r="CY104" s="81"/>
      <c r="CZ104" s="81"/>
      <c r="DA104" s="81"/>
      <c r="DB104" s="81"/>
      <c r="DC104" s="81"/>
      <c r="DD104" s="81"/>
      <c r="DE104" s="81"/>
      <c r="DF104" s="81"/>
      <c r="DG104" s="81"/>
      <c r="DH104" s="81"/>
      <c r="DI104" s="81"/>
      <c r="DJ104" s="81"/>
      <c r="DK104" s="81"/>
      <c r="DL104" s="108"/>
      <c r="DM104" s="81"/>
      <c r="DN104" s="81"/>
      <c r="DO104" s="81"/>
      <c r="DP104" s="81"/>
      <c r="DQ104" s="81"/>
      <c r="DR104" s="81"/>
      <c r="DS104" s="81"/>
      <c r="DT104" s="81"/>
      <c r="DU104" s="81"/>
      <c r="DV104" s="81"/>
      <c r="DW104" s="81"/>
      <c r="DX104" s="81"/>
      <c r="DY104" s="81"/>
      <c r="DZ104" s="81"/>
      <c r="EA104" s="81"/>
      <c r="EB104" s="81"/>
      <c r="EC104" s="81"/>
      <c r="ED104" s="81"/>
      <c r="EE104" s="81"/>
      <c r="EF104" s="81"/>
      <c r="EG104" s="81"/>
      <c r="EH104" s="81"/>
      <c r="EI104" s="81"/>
      <c r="EJ104" s="81"/>
      <c r="EK104" s="81"/>
      <c r="EL104" s="81"/>
      <c r="EM104" s="81"/>
      <c r="EN104" s="81"/>
      <c r="EO104" s="81"/>
      <c r="EP104" s="81"/>
      <c r="EQ104" s="81"/>
      <c r="ER104" s="81"/>
      <c r="ES104" s="81"/>
      <c r="ET104" s="81"/>
      <c r="EU104" s="81"/>
      <c r="EV104" s="80"/>
      <c r="EW104" s="80"/>
      <c r="EX104" s="80"/>
      <c r="EY104" s="80"/>
      <c r="EZ104" s="80"/>
      <c r="FA104" s="80"/>
      <c r="FB104" s="80"/>
      <c r="FC104" s="80"/>
      <c r="FD104" s="80"/>
      <c r="FE104" s="80"/>
      <c r="FF104" s="80"/>
      <c r="FG104" s="80"/>
      <c r="FH104" s="80"/>
    </row>
    <row r="105" spans="2:164" s="1" customFormat="1" ht="30" customHeight="1" x14ac:dyDescent="0.3">
      <c r="B105" s="149">
        <v>120</v>
      </c>
      <c r="C105" s="365">
        <v>44124</v>
      </c>
      <c r="D105" s="367" t="s">
        <v>267</v>
      </c>
      <c r="E105" s="365"/>
      <c r="F105" s="150" t="s">
        <v>142</v>
      </c>
      <c r="G105" s="150" t="s">
        <v>35</v>
      </c>
      <c r="H105" s="160" t="s">
        <v>16</v>
      </c>
      <c r="I105" s="137" t="s">
        <v>109</v>
      </c>
      <c r="J105" s="121" t="s">
        <v>152</v>
      </c>
      <c r="K105" s="151"/>
      <c r="L105" s="152"/>
      <c r="M105" s="151"/>
      <c r="N105" s="153">
        <v>3</v>
      </c>
      <c r="O105" s="154">
        <v>1</v>
      </c>
      <c r="P105" s="154">
        <v>1</v>
      </c>
      <c r="Q105" s="155" t="s">
        <v>35</v>
      </c>
      <c r="R105" s="155" t="s">
        <v>34</v>
      </c>
      <c r="S105" s="156" t="s">
        <v>34</v>
      </c>
      <c r="T105" s="153">
        <v>3</v>
      </c>
      <c r="U105" s="155" t="s">
        <v>34</v>
      </c>
      <c r="V105" s="154">
        <v>1</v>
      </c>
      <c r="W105" s="154">
        <v>3</v>
      </c>
      <c r="X105" s="157">
        <v>2</v>
      </c>
      <c r="Y105" s="153">
        <v>2</v>
      </c>
      <c r="Z105" s="154">
        <v>2</v>
      </c>
      <c r="AA105" s="154">
        <v>2</v>
      </c>
      <c r="AB105" s="155" t="s">
        <v>34</v>
      </c>
      <c r="AC105" s="154">
        <v>3</v>
      </c>
      <c r="AD105" s="154">
        <v>2</v>
      </c>
      <c r="AE105" s="157">
        <v>1</v>
      </c>
      <c r="AF105" s="153">
        <v>1</v>
      </c>
      <c r="AG105" s="157">
        <v>1</v>
      </c>
      <c r="AH105" s="153">
        <v>1</v>
      </c>
      <c r="AI105" s="154">
        <v>2</v>
      </c>
      <c r="AJ105" s="154">
        <v>1</v>
      </c>
      <c r="AK105" s="155" t="s">
        <v>34</v>
      </c>
      <c r="AL105" s="155" t="s">
        <v>34</v>
      </c>
      <c r="AM105" s="155" t="s">
        <v>35</v>
      </c>
      <c r="AN105" s="154">
        <v>1</v>
      </c>
      <c r="AO105" s="156" t="s">
        <v>34</v>
      </c>
      <c r="AP105" s="81"/>
      <c r="AQ105" s="106"/>
      <c r="AR105" s="81"/>
      <c r="AS105" s="107"/>
      <c r="AT105" s="107"/>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c r="BU105" s="81"/>
      <c r="BV105" s="81"/>
      <c r="BW105" s="81"/>
      <c r="BX105" s="81"/>
      <c r="BY105" s="81"/>
      <c r="BZ105" s="81"/>
      <c r="CA105" s="81"/>
      <c r="CB105" s="81"/>
      <c r="CC105" s="81"/>
      <c r="CD105" s="104"/>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c r="DJ105" s="81"/>
      <c r="DK105" s="81"/>
      <c r="DL105" s="108"/>
      <c r="DM105" s="81"/>
      <c r="DN105" s="81"/>
      <c r="DO105" s="81"/>
      <c r="DP105" s="81"/>
      <c r="DQ105" s="81"/>
      <c r="DR105" s="81"/>
      <c r="DS105" s="81"/>
      <c r="DT105" s="81"/>
      <c r="DU105" s="81"/>
      <c r="DV105" s="81"/>
      <c r="DW105" s="81"/>
      <c r="DX105" s="81"/>
      <c r="DY105" s="81"/>
      <c r="DZ105" s="81"/>
      <c r="EA105" s="81"/>
      <c r="EB105" s="81"/>
      <c r="EC105" s="81"/>
      <c r="ED105" s="81"/>
      <c r="EE105" s="81"/>
      <c r="EF105" s="81"/>
      <c r="EG105" s="81"/>
      <c r="EH105" s="81"/>
      <c r="EI105" s="81"/>
      <c r="EJ105" s="81"/>
      <c r="EK105" s="81"/>
      <c r="EL105" s="81"/>
      <c r="EM105" s="81"/>
      <c r="EN105" s="81"/>
      <c r="EO105" s="81"/>
      <c r="EP105" s="81"/>
      <c r="EQ105" s="81"/>
      <c r="ER105" s="81"/>
      <c r="ES105" s="81"/>
      <c r="ET105" s="81"/>
      <c r="EU105" s="81"/>
      <c r="EV105" s="80"/>
      <c r="EW105" s="80"/>
      <c r="EX105" s="80"/>
      <c r="EY105" s="80"/>
      <c r="EZ105" s="80"/>
      <c r="FA105" s="80"/>
      <c r="FB105" s="80"/>
      <c r="FC105" s="80"/>
      <c r="FD105" s="80"/>
      <c r="FE105" s="80"/>
      <c r="FF105" s="80"/>
      <c r="FG105" s="80"/>
      <c r="FH105" s="80"/>
    </row>
    <row r="106" spans="2:164" s="1" customFormat="1" ht="30" customHeight="1" x14ac:dyDescent="0.3">
      <c r="B106" s="149">
        <v>121</v>
      </c>
      <c r="C106" s="365">
        <v>44124</v>
      </c>
      <c r="D106" s="367" t="s">
        <v>267</v>
      </c>
      <c r="E106" s="365"/>
      <c r="F106" s="150" t="s">
        <v>142</v>
      </c>
      <c r="G106" s="150" t="s">
        <v>34</v>
      </c>
      <c r="H106" s="160" t="s">
        <v>204</v>
      </c>
      <c r="I106" s="158" t="s">
        <v>147</v>
      </c>
      <c r="J106" s="121" t="s">
        <v>151</v>
      </c>
      <c r="K106" s="151"/>
      <c r="L106" s="152"/>
      <c r="M106" s="151"/>
      <c r="N106" s="153">
        <v>4</v>
      </c>
      <c r="O106" s="154">
        <v>4</v>
      </c>
      <c r="P106" s="154">
        <v>4</v>
      </c>
      <c r="Q106" s="155" t="s">
        <v>34</v>
      </c>
      <c r="R106" s="155" t="s">
        <v>34</v>
      </c>
      <c r="S106" s="156" t="s">
        <v>34</v>
      </c>
      <c r="T106" s="153">
        <v>5</v>
      </c>
      <c r="U106" s="155" t="s">
        <v>35</v>
      </c>
      <c r="V106" s="154">
        <v>4</v>
      </c>
      <c r="W106" s="154">
        <v>4</v>
      </c>
      <c r="X106" s="157">
        <v>3</v>
      </c>
      <c r="Y106" s="153">
        <v>5</v>
      </c>
      <c r="Z106" s="154">
        <v>5</v>
      </c>
      <c r="AA106" s="154">
        <v>5</v>
      </c>
      <c r="AB106" s="155" t="s">
        <v>35</v>
      </c>
      <c r="AC106" s="154">
        <v>5</v>
      </c>
      <c r="AD106" s="154">
        <v>5</v>
      </c>
      <c r="AE106" s="157">
        <v>5</v>
      </c>
      <c r="AF106" s="153">
        <v>3</v>
      </c>
      <c r="AG106" s="157">
        <v>3</v>
      </c>
      <c r="AH106" s="153">
        <v>5</v>
      </c>
      <c r="AI106" s="154">
        <v>5</v>
      </c>
      <c r="AJ106" s="154">
        <v>4</v>
      </c>
      <c r="AK106" s="155" t="s">
        <v>35</v>
      </c>
      <c r="AL106" s="155" t="s">
        <v>35</v>
      </c>
      <c r="AM106" s="155" t="s">
        <v>35</v>
      </c>
      <c r="AN106" s="154">
        <v>5</v>
      </c>
      <c r="AO106" s="156" t="s">
        <v>35</v>
      </c>
      <c r="AP106" s="81"/>
      <c r="AQ106" s="106"/>
      <c r="AR106" s="81"/>
      <c r="AS106" s="107"/>
      <c r="AT106" s="107"/>
      <c r="AU106" s="81"/>
      <c r="AV106" s="81"/>
      <c r="AW106" s="8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c r="BU106" s="81"/>
      <c r="BV106" s="81"/>
      <c r="BW106" s="81"/>
      <c r="BX106" s="81"/>
      <c r="BY106" s="81"/>
      <c r="BZ106" s="81"/>
      <c r="CA106" s="81"/>
      <c r="CB106" s="81"/>
      <c r="CC106" s="81"/>
      <c r="CD106" s="104"/>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108"/>
      <c r="DM106" s="81"/>
      <c r="DN106" s="81"/>
      <c r="DO106" s="81"/>
      <c r="DP106" s="81"/>
      <c r="DQ106" s="81"/>
      <c r="DR106" s="81"/>
      <c r="DS106" s="81"/>
      <c r="DT106" s="81"/>
      <c r="DU106" s="81"/>
      <c r="DV106" s="81"/>
      <c r="DW106" s="81"/>
      <c r="DX106" s="81"/>
      <c r="DY106" s="81"/>
      <c r="DZ106" s="81"/>
      <c r="EA106" s="81"/>
      <c r="EB106" s="81"/>
      <c r="EC106" s="81"/>
      <c r="ED106" s="81"/>
      <c r="EE106" s="81"/>
      <c r="EF106" s="81"/>
      <c r="EG106" s="81"/>
      <c r="EH106" s="81"/>
      <c r="EI106" s="81"/>
      <c r="EJ106" s="81"/>
      <c r="EK106" s="81"/>
      <c r="EL106" s="81"/>
      <c r="EM106" s="81"/>
      <c r="EN106" s="81"/>
      <c r="EO106" s="81"/>
      <c r="EP106" s="81"/>
      <c r="EQ106" s="81"/>
      <c r="ER106" s="81"/>
      <c r="ES106" s="81"/>
      <c r="ET106" s="81"/>
      <c r="EU106" s="81"/>
      <c r="EV106" s="80"/>
      <c r="EW106" s="80"/>
      <c r="EX106" s="80"/>
      <c r="EY106" s="80"/>
      <c r="EZ106" s="80"/>
      <c r="FA106" s="80"/>
      <c r="FB106" s="80"/>
      <c r="FC106" s="80"/>
      <c r="FD106" s="80"/>
      <c r="FE106" s="80"/>
      <c r="FF106" s="80"/>
      <c r="FG106" s="80"/>
      <c r="FH106" s="80"/>
    </row>
    <row r="107" spans="2:164" s="1" customFormat="1" ht="30" customHeight="1" x14ac:dyDescent="0.3">
      <c r="B107" s="149">
        <v>122</v>
      </c>
      <c r="C107" s="365">
        <v>44124</v>
      </c>
      <c r="D107" s="367" t="s">
        <v>267</v>
      </c>
      <c r="E107" s="365"/>
      <c r="F107" s="150" t="s">
        <v>142</v>
      </c>
      <c r="G107" s="150" t="s">
        <v>35</v>
      </c>
      <c r="H107" s="160" t="s">
        <v>16</v>
      </c>
      <c r="I107" s="137" t="s">
        <v>109</v>
      </c>
      <c r="J107" s="121" t="s">
        <v>152</v>
      </c>
      <c r="K107" s="151"/>
      <c r="L107" s="152"/>
      <c r="M107" s="151"/>
      <c r="N107" s="153">
        <v>4</v>
      </c>
      <c r="O107" s="154">
        <v>3</v>
      </c>
      <c r="P107" s="154">
        <v>3</v>
      </c>
      <c r="Q107" s="155" t="s">
        <v>35</v>
      </c>
      <c r="R107" s="155" t="s">
        <v>34</v>
      </c>
      <c r="S107" s="156" t="s">
        <v>34</v>
      </c>
      <c r="T107" s="153">
        <v>4</v>
      </c>
      <c r="U107" s="155" t="s">
        <v>34</v>
      </c>
      <c r="V107" s="154">
        <v>1</v>
      </c>
      <c r="W107" s="154">
        <v>1</v>
      </c>
      <c r="X107" s="157">
        <v>2</v>
      </c>
      <c r="Y107" s="153">
        <v>1</v>
      </c>
      <c r="Z107" s="154">
        <v>4</v>
      </c>
      <c r="AA107" s="154">
        <v>5</v>
      </c>
      <c r="AB107" s="155" t="s">
        <v>35</v>
      </c>
      <c r="AC107" s="154">
        <v>4</v>
      </c>
      <c r="AD107" s="154">
        <v>4</v>
      </c>
      <c r="AE107" s="157">
        <v>1</v>
      </c>
      <c r="AF107" s="153">
        <v>4</v>
      </c>
      <c r="AG107" s="157">
        <v>4</v>
      </c>
      <c r="AH107" s="153">
        <v>5</v>
      </c>
      <c r="AI107" s="154">
        <v>3</v>
      </c>
      <c r="AJ107" s="154">
        <v>2</v>
      </c>
      <c r="AK107" s="155" t="s">
        <v>35</v>
      </c>
      <c r="AL107" s="155" t="s">
        <v>34</v>
      </c>
      <c r="AM107" s="155" t="s">
        <v>35</v>
      </c>
      <c r="AN107" s="154">
        <v>2</v>
      </c>
      <c r="AO107" s="156" t="s">
        <v>34</v>
      </c>
      <c r="AP107" s="81"/>
      <c r="AQ107" s="106"/>
      <c r="AR107" s="81"/>
      <c r="AS107" s="107"/>
      <c r="AT107" s="107"/>
      <c r="AU107" s="81"/>
      <c r="AV107" s="81"/>
      <c r="AW107" s="81"/>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c r="BU107" s="81"/>
      <c r="BV107" s="81"/>
      <c r="BW107" s="81"/>
      <c r="BX107" s="81"/>
      <c r="BY107" s="81"/>
      <c r="BZ107" s="81"/>
      <c r="CA107" s="81"/>
      <c r="CB107" s="81"/>
      <c r="CC107" s="81"/>
      <c r="CD107" s="104"/>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108"/>
      <c r="DM107" s="81"/>
      <c r="DN107" s="81"/>
      <c r="DO107" s="81"/>
      <c r="DP107" s="81"/>
      <c r="DQ107" s="81"/>
      <c r="DR107" s="81"/>
      <c r="DS107" s="81"/>
      <c r="DT107" s="81"/>
      <c r="DU107" s="81"/>
      <c r="DV107" s="81"/>
      <c r="DW107" s="81"/>
      <c r="DX107" s="81"/>
      <c r="DY107" s="81"/>
      <c r="DZ107" s="81"/>
      <c r="EA107" s="81"/>
      <c r="EB107" s="81"/>
      <c r="EC107" s="81"/>
      <c r="ED107" s="81"/>
      <c r="EE107" s="81"/>
      <c r="EF107" s="81"/>
      <c r="EG107" s="81"/>
      <c r="EH107" s="81"/>
      <c r="EI107" s="81"/>
      <c r="EJ107" s="81"/>
      <c r="EK107" s="81"/>
      <c r="EL107" s="81"/>
      <c r="EM107" s="81"/>
      <c r="EN107" s="81"/>
      <c r="EO107" s="81"/>
      <c r="EP107" s="81"/>
      <c r="EQ107" s="81"/>
      <c r="ER107" s="81"/>
      <c r="ES107" s="81"/>
      <c r="ET107" s="81"/>
      <c r="EU107" s="81"/>
      <c r="EV107" s="80"/>
      <c r="EW107" s="80"/>
      <c r="EX107" s="80"/>
      <c r="EY107" s="80"/>
      <c r="EZ107" s="80"/>
      <c r="FA107" s="80"/>
      <c r="FB107" s="80"/>
      <c r="FC107" s="80"/>
      <c r="FD107" s="80"/>
      <c r="FE107" s="80"/>
      <c r="FF107" s="80"/>
      <c r="FG107" s="80"/>
      <c r="FH107" s="80"/>
    </row>
    <row r="108" spans="2:164" s="1" customFormat="1" ht="30" customHeight="1" x14ac:dyDescent="0.3">
      <c r="B108" s="149">
        <v>123</v>
      </c>
      <c r="C108" s="365">
        <v>44124</v>
      </c>
      <c r="D108" s="367" t="s">
        <v>267</v>
      </c>
      <c r="E108" s="365"/>
      <c r="F108" s="150" t="s">
        <v>142</v>
      </c>
      <c r="G108" s="150" t="s">
        <v>34</v>
      </c>
      <c r="H108" s="160"/>
      <c r="I108" s="158"/>
      <c r="J108" s="121" t="s">
        <v>152</v>
      </c>
      <c r="K108" s="151"/>
      <c r="L108" s="152"/>
      <c r="M108" s="151"/>
      <c r="N108" s="153">
        <v>4</v>
      </c>
      <c r="O108" s="154">
        <v>4</v>
      </c>
      <c r="P108" s="154">
        <v>4</v>
      </c>
      <c r="Q108" s="155" t="s">
        <v>35</v>
      </c>
      <c r="R108" s="155" t="s">
        <v>34</v>
      </c>
      <c r="S108" s="156" t="s">
        <v>34</v>
      </c>
      <c r="T108" s="153">
        <v>4</v>
      </c>
      <c r="U108" s="155" t="s">
        <v>35</v>
      </c>
      <c r="V108" s="154">
        <v>4</v>
      </c>
      <c r="W108" s="154">
        <v>4</v>
      </c>
      <c r="X108" s="157">
        <v>4</v>
      </c>
      <c r="Y108" s="153">
        <v>4</v>
      </c>
      <c r="Z108" s="154">
        <v>5</v>
      </c>
      <c r="AA108" s="154">
        <v>5</v>
      </c>
      <c r="AB108" s="155" t="s">
        <v>35</v>
      </c>
      <c r="AC108" s="154">
        <v>4</v>
      </c>
      <c r="AD108" s="154">
        <v>4</v>
      </c>
      <c r="AE108" s="157"/>
      <c r="AF108" s="153">
        <v>2</v>
      </c>
      <c r="AG108" s="157">
        <v>2</v>
      </c>
      <c r="AH108" s="153">
        <v>4</v>
      </c>
      <c r="AI108" s="154">
        <v>3</v>
      </c>
      <c r="AJ108" s="154">
        <v>3</v>
      </c>
      <c r="AK108" s="155" t="s">
        <v>35</v>
      </c>
      <c r="AL108" s="155" t="s">
        <v>34</v>
      </c>
      <c r="AM108" s="155" t="s">
        <v>35</v>
      </c>
      <c r="AN108" s="154">
        <v>4</v>
      </c>
      <c r="AO108" s="156" t="s">
        <v>35</v>
      </c>
      <c r="AP108" s="81"/>
      <c r="AQ108" s="106"/>
      <c r="AR108" s="81"/>
      <c r="AS108" s="107"/>
      <c r="AT108" s="107"/>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c r="BW108" s="81"/>
      <c r="BX108" s="81"/>
      <c r="BY108" s="81"/>
      <c r="BZ108" s="81"/>
      <c r="CA108" s="81"/>
      <c r="CB108" s="81"/>
      <c r="CC108" s="81"/>
      <c r="CD108" s="104"/>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108"/>
      <c r="DM108" s="81"/>
      <c r="DN108" s="81"/>
      <c r="DO108" s="81"/>
      <c r="DP108" s="81"/>
      <c r="DQ108" s="81"/>
      <c r="DR108" s="81"/>
      <c r="DS108" s="81"/>
      <c r="DT108" s="81"/>
      <c r="DU108" s="81"/>
      <c r="DV108" s="81"/>
      <c r="DW108" s="81"/>
      <c r="DX108" s="81"/>
      <c r="DY108" s="81"/>
      <c r="DZ108" s="81"/>
      <c r="EA108" s="81"/>
      <c r="EB108" s="81"/>
      <c r="EC108" s="81"/>
      <c r="ED108" s="81"/>
      <c r="EE108" s="81"/>
      <c r="EF108" s="81"/>
      <c r="EG108" s="81"/>
      <c r="EH108" s="81"/>
      <c r="EI108" s="81"/>
      <c r="EJ108" s="81"/>
      <c r="EK108" s="81"/>
      <c r="EL108" s="81"/>
      <c r="EM108" s="81"/>
      <c r="EN108" s="81"/>
      <c r="EO108" s="81"/>
      <c r="EP108" s="81"/>
      <c r="EQ108" s="81"/>
      <c r="ER108" s="81"/>
      <c r="ES108" s="81"/>
      <c r="ET108" s="81"/>
      <c r="EU108" s="81"/>
      <c r="EV108" s="80"/>
      <c r="EW108" s="80"/>
      <c r="EX108" s="80"/>
      <c r="EY108" s="80"/>
      <c r="EZ108" s="80"/>
      <c r="FA108" s="80"/>
      <c r="FB108" s="80"/>
      <c r="FC108" s="80"/>
      <c r="FD108" s="80"/>
      <c r="FE108" s="80"/>
      <c r="FF108" s="80"/>
      <c r="FG108" s="80"/>
      <c r="FH108" s="80"/>
    </row>
    <row r="109" spans="2:164" s="1" customFormat="1" ht="30" customHeight="1" x14ac:dyDescent="0.3">
      <c r="B109" s="149">
        <v>124</v>
      </c>
      <c r="C109" s="365">
        <v>44124</v>
      </c>
      <c r="D109" s="367" t="s">
        <v>267</v>
      </c>
      <c r="E109" s="365"/>
      <c r="F109" s="150" t="s">
        <v>142</v>
      </c>
      <c r="G109" s="150" t="s">
        <v>34</v>
      </c>
      <c r="H109" s="160" t="s">
        <v>16</v>
      </c>
      <c r="I109" s="137" t="s">
        <v>109</v>
      </c>
      <c r="J109" s="121" t="s">
        <v>151</v>
      </c>
      <c r="K109" s="151"/>
      <c r="L109" s="152"/>
      <c r="M109" s="151"/>
      <c r="N109" s="153">
        <v>5</v>
      </c>
      <c r="O109" s="154">
        <v>5</v>
      </c>
      <c r="P109" s="154">
        <v>5</v>
      </c>
      <c r="Q109" s="155" t="s">
        <v>35</v>
      </c>
      <c r="R109" s="155" t="s">
        <v>35</v>
      </c>
      <c r="S109" s="156" t="s">
        <v>35</v>
      </c>
      <c r="T109" s="153">
        <v>5</v>
      </c>
      <c r="U109" s="155" t="s">
        <v>35</v>
      </c>
      <c r="V109" s="154">
        <v>4</v>
      </c>
      <c r="W109" s="154">
        <v>4</v>
      </c>
      <c r="X109" s="157">
        <v>5</v>
      </c>
      <c r="Y109" s="153">
        <v>5</v>
      </c>
      <c r="Z109" s="154">
        <v>5</v>
      </c>
      <c r="AA109" s="154">
        <v>5</v>
      </c>
      <c r="AB109" s="155" t="s">
        <v>35</v>
      </c>
      <c r="AC109" s="154">
        <v>5</v>
      </c>
      <c r="AD109" s="154">
        <v>5</v>
      </c>
      <c r="AE109" s="157">
        <v>5</v>
      </c>
      <c r="AF109" s="153">
        <v>5</v>
      </c>
      <c r="AG109" s="157">
        <v>5</v>
      </c>
      <c r="AH109" s="153">
        <v>5</v>
      </c>
      <c r="AI109" s="154">
        <v>5</v>
      </c>
      <c r="AJ109" s="154">
        <v>5</v>
      </c>
      <c r="AK109" s="155" t="s">
        <v>34</v>
      </c>
      <c r="AL109" s="155" t="s">
        <v>35</v>
      </c>
      <c r="AM109" s="155" t="s">
        <v>34</v>
      </c>
      <c r="AN109" s="154">
        <v>5</v>
      </c>
      <c r="AO109" s="156" t="s">
        <v>35</v>
      </c>
      <c r="AP109" s="81"/>
      <c r="AQ109" s="106"/>
      <c r="AR109" s="81"/>
      <c r="AS109" s="107"/>
      <c r="AT109" s="107"/>
      <c r="AU109" s="81"/>
      <c r="AV109" s="81"/>
      <c r="AW109" s="81"/>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81"/>
      <c r="BU109" s="81"/>
      <c r="BV109" s="81"/>
      <c r="BW109" s="81"/>
      <c r="BX109" s="81"/>
      <c r="BY109" s="81"/>
      <c r="BZ109" s="81"/>
      <c r="CA109" s="81"/>
      <c r="CB109" s="81"/>
      <c r="CC109" s="81"/>
      <c r="CD109" s="104"/>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108"/>
      <c r="DM109" s="81"/>
      <c r="DN109" s="81"/>
      <c r="DO109" s="81"/>
      <c r="DP109" s="81"/>
      <c r="DQ109" s="81"/>
      <c r="DR109" s="81"/>
      <c r="DS109" s="81"/>
      <c r="DT109" s="81"/>
      <c r="DU109" s="81"/>
      <c r="DV109" s="81"/>
      <c r="DW109" s="81"/>
      <c r="DX109" s="81"/>
      <c r="DY109" s="81"/>
      <c r="DZ109" s="81"/>
      <c r="EA109" s="81"/>
      <c r="EB109" s="81"/>
      <c r="EC109" s="81"/>
      <c r="ED109" s="81"/>
      <c r="EE109" s="81"/>
      <c r="EF109" s="81"/>
      <c r="EG109" s="81"/>
      <c r="EH109" s="81"/>
      <c r="EI109" s="81"/>
      <c r="EJ109" s="81"/>
      <c r="EK109" s="81"/>
      <c r="EL109" s="81"/>
      <c r="EM109" s="81"/>
      <c r="EN109" s="81"/>
      <c r="EO109" s="81"/>
      <c r="EP109" s="81"/>
      <c r="EQ109" s="81"/>
      <c r="ER109" s="81"/>
      <c r="ES109" s="81"/>
      <c r="ET109" s="81"/>
      <c r="EU109" s="81"/>
      <c r="EV109" s="80"/>
      <c r="EW109" s="80"/>
      <c r="EX109" s="80"/>
      <c r="EY109" s="80"/>
      <c r="EZ109" s="80"/>
      <c r="FA109" s="80"/>
      <c r="FB109" s="80"/>
      <c r="FC109" s="80"/>
      <c r="FD109" s="80"/>
      <c r="FE109" s="80"/>
      <c r="FF109" s="80"/>
      <c r="FG109" s="80"/>
      <c r="FH109" s="80"/>
    </row>
    <row r="110" spans="2:164" s="1" customFormat="1" ht="30" customHeight="1" x14ac:dyDescent="0.3">
      <c r="B110" s="149">
        <v>125</v>
      </c>
      <c r="C110" s="365">
        <v>44124</v>
      </c>
      <c r="D110" s="367" t="s">
        <v>267</v>
      </c>
      <c r="E110" s="365"/>
      <c r="F110" s="150" t="s">
        <v>143</v>
      </c>
      <c r="G110" s="150" t="s">
        <v>34</v>
      </c>
      <c r="H110" s="160" t="s">
        <v>148</v>
      </c>
      <c r="I110" s="137" t="s">
        <v>32</v>
      </c>
      <c r="J110" s="121" t="s">
        <v>152</v>
      </c>
      <c r="K110" s="151"/>
      <c r="L110" s="152"/>
      <c r="M110" s="151"/>
      <c r="N110" s="153">
        <v>5</v>
      </c>
      <c r="O110" s="154">
        <v>5</v>
      </c>
      <c r="P110" s="154">
        <v>4</v>
      </c>
      <c r="Q110" s="155" t="s">
        <v>34</v>
      </c>
      <c r="R110" s="155" t="s">
        <v>34</v>
      </c>
      <c r="S110" s="156" t="s">
        <v>35</v>
      </c>
      <c r="T110" s="153">
        <v>5</v>
      </c>
      <c r="U110" s="155" t="s">
        <v>35</v>
      </c>
      <c r="V110" s="154">
        <v>5</v>
      </c>
      <c r="W110" s="154">
        <v>5</v>
      </c>
      <c r="X110" s="157">
        <v>5</v>
      </c>
      <c r="Y110" s="153">
        <v>5</v>
      </c>
      <c r="Z110" s="154">
        <v>5</v>
      </c>
      <c r="AA110" s="154">
        <v>5</v>
      </c>
      <c r="AB110" s="155" t="s">
        <v>35</v>
      </c>
      <c r="AC110" s="154">
        <v>5</v>
      </c>
      <c r="AD110" s="154">
        <v>5</v>
      </c>
      <c r="AE110" s="157">
        <v>5</v>
      </c>
      <c r="AF110" s="153">
        <v>4</v>
      </c>
      <c r="AG110" s="157"/>
      <c r="AH110" s="153">
        <v>5</v>
      </c>
      <c r="AI110" s="154">
        <v>4</v>
      </c>
      <c r="AJ110" s="154">
        <v>4</v>
      </c>
      <c r="AK110" s="155" t="s">
        <v>35</v>
      </c>
      <c r="AL110" s="155" t="s">
        <v>35</v>
      </c>
      <c r="AM110" s="155" t="s">
        <v>35</v>
      </c>
      <c r="AN110" s="154">
        <v>5</v>
      </c>
      <c r="AO110" s="156" t="s">
        <v>35</v>
      </c>
      <c r="AP110" s="81"/>
      <c r="AQ110" s="106"/>
      <c r="AR110" s="81"/>
      <c r="AS110" s="107"/>
      <c r="AT110" s="107"/>
      <c r="AU110" s="81"/>
      <c r="AV110" s="81"/>
      <c r="AW110" s="81"/>
      <c r="AX110" s="81"/>
      <c r="AY110" s="81"/>
      <c r="AZ110" s="81"/>
      <c r="BA110" s="81"/>
      <c r="BB110" s="81"/>
      <c r="BC110" s="81"/>
      <c r="BD110" s="81"/>
      <c r="BE110" s="81"/>
      <c r="BF110" s="81"/>
      <c r="BG110" s="81"/>
      <c r="BH110" s="81"/>
      <c r="BI110" s="81"/>
      <c r="BJ110" s="81"/>
      <c r="BK110" s="81"/>
      <c r="BL110" s="81"/>
      <c r="BM110" s="81"/>
      <c r="BN110" s="81"/>
      <c r="BO110" s="81"/>
      <c r="BP110" s="81"/>
      <c r="BQ110" s="81"/>
      <c r="BR110" s="81"/>
      <c r="BS110" s="81"/>
      <c r="BT110" s="81"/>
      <c r="BU110" s="81"/>
      <c r="BV110" s="81"/>
      <c r="BW110" s="81"/>
      <c r="BX110" s="81"/>
      <c r="BY110" s="81"/>
      <c r="BZ110" s="81"/>
      <c r="CA110" s="81"/>
      <c r="CB110" s="81"/>
      <c r="CC110" s="81"/>
      <c r="CD110" s="104"/>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108"/>
      <c r="DM110" s="81"/>
      <c r="DN110" s="81"/>
      <c r="DO110" s="81"/>
      <c r="DP110" s="81"/>
      <c r="DQ110" s="81"/>
      <c r="DR110" s="81"/>
      <c r="DS110" s="81"/>
      <c r="DT110" s="81"/>
      <c r="DU110" s="81"/>
      <c r="DV110" s="81"/>
      <c r="DW110" s="81"/>
      <c r="DX110" s="81"/>
      <c r="DY110" s="81"/>
      <c r="DZ110" s="81"/>
      <c r="EA110" s="81"/>
      <c r="EB110" s="81"/>
      <c r="EC110" s="81"/>
      <c r="ED110" s="81"/>
      <c r="EE110" s="81"/>
      <c r="EF110" s="81"/>
      <c r="EG110" s="81"/>
      <c r="EH110" s="81"/>
      <c r="EI110" s="81"/>
      <c r="EJ110" s="81"/>
      <c r="EK110" s="81"/>
      <c r="EL110" s="81"/>
      <c r="EM110" s="81"/>
      <c r="EN110" s="81"/>
      <c r="EO110" s="81"/>
      <c r="EP110" s="81"/>
      <c r="EQ110" s="81"/>
      <c r="ER110" s="81"/>
      <c r="ES110" s="81"/>
      <c r="ET110" s="81"/>
      <c r="EU110" s="81"/>
      <c r="EV110" s="80"/>
      <c r="EW110" s="80"/>
      <c r="EX110" s="80"/>
      <c r="EY110" s="80"/>
      <c r="EZ110" s="80"/>
      <c r="FA110" s="80"/>
      <c r="FB110" s="80"/>
      <c r="FC110" s="80"/>
      <c r="FD110" s="80"/>
      <c r="FE110" s="80"/>
      <c r="FF110" s="80"/>
      <c r="FG110" s="80"/>
      <c r="FH110" s="80"/>
    </row>
    <row r="111" spans="2:164" s="1" customFormat="1" ht="30" customHeight="1" x14ac:dyDescent="0.3">
      <c r="B111" s="149">
        <v>128</v>
      </c>
      <c r="C111" s="365">
        <v>44124</v>
      </c>
      <c r="D111" s="367" t="s">
        <v>268</v>
      </c>
      <c r="E111" s="365"/>
      <c r="F111" s="150" t="s">
        <v>146</v>
      </c>
      <c r="G111" s="150" t="s">
        <v>34</v>
      </c>
      <c r="H111" s="160" t="s">
        <v>294</v>
      </c>
      <c r="I111" s="137" t="s">
        <v>108</v>
      </c>
      <c r="J111" s="121" t="s">
        <v>152</v>
      </c>
      <c r="K111" s="151"/>
      <c r="L111" s="152"/>
      <c r="M111" s="151"/>
      <c r="N111" s="153">
        <v>3</v>
      </c>
      <c r="O111" s="154">
        <v>4</v>
      </c>
      <c r="P111" s="154">
        <v>2</v>
      </c>
      <c r="Q111" s="155" t="s">
        <v>35</v>
      </c>
      <c r="R111" s="155" t="s">
        <v>35</v>
      </c>
      <c r="S111" s="156" t="s">
        <v>203</v>
      </c>
      <c r="T111" s="153">
        <v>5</v>
      </c>
      <c r="U111" s="155" t="s">
        <v>203</v>
      </c>
      <c r="V111" s="154">
        <v>3</v>
      </c>
      <c r="W111" s="154">
        <v>5</v>
      </c>
      <c r="X111" s="157">
        <v>5</v>
      </c>
      <c r="Y111" s="153">
        <v>4</v>
      </c>
      <c r="Z111" s="154">
        <v>5</v>
      </c>
      <c r="AA111" s="154">
        <v>5</v>
      </c>
      <c r="AB111" s="155" t="s">
        <v>203</v>
      </c>
      <c r="AC111" s="154">
        <v>4</v>
      </c>
      <c r="AD111" s="154">
        <v>3</v>
      </c>
      <c r="AE111" s="157">
        <v>2</v>
      </c>
      <c r="AF111" s="153">
        <v>5</v>
      </c>
      <c r="AG111" s="157"/>
      <c r="AH111" s="153">
        <v>4</v>
      </c>
      <c r="AI111" s="154">
        <v>3</v>
      </c>
      <c r="AJ111" s="154">
        <v>3</v>
      </c>
      <c r="AK111" s="155" t="s">
        <v>35</v>
      </c>
      <c r="AL111" s="155" t="s">
        <v>203</v>
      </c>
      <c r="AM111" s="155" t="s">
        <v>35</v>
      </c>
      <c r="AN111" s="154">
        <v>3</v>
      </c>
      <c r="AO111" s="156" t="s">
        <v>34</v>
      </c>
      <c r="AP111" s="81"/>
      <c r="AQ111" s="106"/>
      <c r="AR111" s="81"/>
      <c r="AS111" s="107"/>
      <c r="AT111" s="107"/>
      <c r="AU111" s="81"/>
      <c r="AV111" s="81"/>
      <c r="AW111" s="81"/>
      <c r="AX111" s="81"/>
      <c r="AY111" s="81"/>
      <c r="AZ111" s="81"/>
      <c r="BA111" s="81"/>
      <c r="BB111" s="81"/>
      <c r="BC111" s="81"/>
      <c r="BD111" s="81"/>
      <c r="BE111" s="81"/>
      <c r="BF111" s="81"/>
      <c r="BG111" s="81"/>
      <c r="BH111" s="81"/>
      <c r="BI111" s="81"/>
      <c r="BJ111" s="81"/>
      <c r="BK111" s="81"/>
      <c r="BL111" s="81"/>
      <c r="BM111" s="81"/>
      <c r="BN111" s="81"/>
      <c r="BO111" s="81"/>
      <c r="BP111" s="81"/>
      <c r="BQ111" s="81"/>
      <c r="BR111" s="81"/>
      <c r="BS111" s="81"/>
      <c r="BT111" s="81"/>
      <c r="BU111" s="81"/>
      <c r="BV111" s="81"/>
      <c r="BW111" s="81"/>
      <c r="BX111" s="81"/>
      <c r="BY111" s="81"/>
      <c r="BZ111" s="81"/>
      <c r="CA111" s="81"/>
      <c r="CB111" s="81"/>
      <c r="CC111" s="81"/>
      <c r="CD111" s="104"/>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108"/>
      <c r="DM111" s="81"/>
      <c r="DN111" s="81"/>
      <c r="DO111" s="81"/>
      <c r="DP111" s="81"/>
      <c r="DQ111" s="81"/>
      <c r="DR111" s="81"/>
      <c r="DS111" s="81"/>
      <c r="DT111" s="81"/>
      <c r="DU111" s="81"/>
      <c r="DV111" s="81"/>
      <c r="DW111" s="81"/>
      <c r="DX111" s="81"/>
      <c r="DY111" s="81"/>
      <c r="DZ111" s="81"/>
      <c r="EA111" s="81"/>
      <c r="EB111" s="81"/>
      <c r="EC111" s="81"/>
      <c r="ED111" s="81"/>
      <c r="EE111" s="81"/>
      <c r="EF111" s="81"/>
      <c r="EG111" s="81"/>
      <c r="EH111" s="81"/>
      <c r="EI111" s="81"/>
      <c r="EJ111" s="81"/>
      <c r="EK111" s="81"/>
      <c r="EL111" s="81"/>
      <c r="EM111" s="81"/>
      <c r="EN111" s="81"/>
      <c r="EO111" s="81"/>
      <c r="EP111" s="81"/>
      <c r="EQ111" s="81"/>
      <c r="ER111" s="81"/>
      <c r="ES111" s="81"/>
      <c r="ET111" s="81"/>
      <c r="EU111" s="81"/>
      <c r="EV111" s="80"/>
      <c r="EW111" s="80"/>
      <c r="EX111" s="80"/>
      <c r="EY111" s="80"/>
      <c r="EZ111" s="80"/>
      <c r="FA111" s="80"/>
      <c r="FB111" s="80"/>
      <c r="FC111" s="80"/>
      <c r="FD111" s="80"/>
      <c r="FE111" s="80"/>
      <c r="FF111" s="80"/>
      <c r="FG111" s="80"/>
      <c r="FH111" s="80"/>
    </row>
    <row r="112" spans="2:164" s="1" customFormat="1" ht="30" customHeight="1" x14ac:dyDescent="0.3">
      <c r="B112" s="149">
        <v>129</v>
      </c>
      <c r="C112" s="365">
        <v>44124</v>
      </c>
      <c r="D112" s="367" t="s">
        <v>267</v>
      </c>
      <c r="E112" s="365"/>
      <c r="F112" s="150" t="s">
        <v>142</v>
      </c>
      <c r="G112" s="150" t="s">
        <v>35</v>
      </c>
      <c r="H112" s="160" t="s">
        <v>295</v>
      </c>
      <c r="I112" s="137" t="s">
        <v>306</v>
      </c>
      <c r="J112" s="121" t="s">
        <v>152</v>
      </c>
      <c r="K112" s="151"/>
      <c r="L112" s="152"/>
      <c r="M112" s="151"/>
      <c r="N112" s="153">
        <v>4</v>
      </c>
      <c r="O112" s="154">
        <v>4</v>
      </c>
      <c r="P112" s="154">
        <v>4</v>
      </c>
      <c r="Q112" s="155" t="s">
        <v>35</v>
      </c>
      <c r="R112" s="155" t="s">
        <v>35</v>
      </c>
      <c r="S112" s="156" t="s">
        <v>34</v>
      </c>
      <c r="T112" s="153">
        <v>5</v>
      </c>
      <c r="U112" s="155" t="s">
        <v>35</v>
      </c>
      <c r="V112" s="154">
        <v>4</v>
      </c>
      <c r="W112" s="154">
        <v>4</v>
      </c>
      <c r="X112" s="157">
        <v>4</v>
      </c>
      <c r="Y112" s="153">
        <v>5</v>
      </c>
      <c r="Z112" s="154">
        <v>5</v>
      </c>
      <c r="AA112" s="154">
        <v>5</v>
      </c>
      <c r="AB112" s="155" t="s">
        <v>34</v>
      </c>
      <c r="AC112" s="154">
        <v>3</v>
      </c>
      <c r="AD112" s="154">
        <v>3</v>
      </c>
      <c r="AE112" s="157">
        <v>3</v>
      </c>
      <c r="AF112" s="153">
        <v>2</v>
      </c>
      <c r="AG112" s="157"/>
      <c r="AH112" s="153">
        <v>4</v>
      </c>
      <c r="AI112" s="154">
        <v>1</v>
      </c>
      <c r="AJ112" s="154">
        <v>2</v>
      </c>
      <c r="AK112" s="155" t="s">
        <v>35</v>
      </c>
      <c r="AL112" s="155" t="s">
        <v>34</v>
      </c>
      <c r="AM112" s="155" t="s">
        <v>35</v>
      </c>
      <c r="AN112" s="154">
        <v>4</v>
      </c>
      <c r="AO112" s="156" t="s">
        <v>203</v>
      </c>
      <c r="AP112" s="81"/>
      <c r="AQ112" s="106"/>
      <c r="AR112" s="81"/>
      <c r="AS112" s="107"/>
      <c r="AT112" s="107"/>
      <c r="AU112" s="81"/>
      <c r="AV112" s="81"/>
      <c r="AW112" s="81"/>
      <c r="AX112" s="81"/>
      <c r="AY112" s="81"/>
      <c r="AZ112" s="81"/>
      <c r="BA112" s="81"/>
      <c r="BB112" s="81"/>
      <c r="BC112" s="81"/>
      <c r="BD112" s="81"/>
      <c r="BE112" s="81"/>
      <c r="BF112" s="81"/>
      <c r="BG112" s="81"/>
      <c r="BH112" s="81"/>
      <c r="BI112" s="81"/>
      <c r="BJ112" s="81"/>
      <c r="BK112" s="81"/>
      <c r="BL112" s="81"/>
      <c r="BM112" s="81"/>
      <c r="BN112" s="81"/>
      <c r="BO112" s="81"/>
      <c r="BP112" s="81"/>
      <c r="BQ112" s="81"/>
      <c r="BR112" s="81"/>
      <c r="BS112" s="81"/>
      <c r="BT112" s="81"/>
      <c r="BU112" s="81"/>
      <c r="BV112" s="81"/>
      <c r="BW112" s="81"/>
      <c r="BX112" s="81"/>
      <c r="BY112" s="81"/>
      <c r="BZ112" s="81"/>
      <c r="CA112" s="81"/>
      <c r="CB112" s="81"/>
      <c r="CC112" s="81"/>
      <c r="CD112" s="104"/>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1"/>
      <c r="DJ112" s="81"/>
      <c r="DK112" s="81"/>
      <c r="DL112" s="108"/>
      <c r="DM112" s="81"/>
      <c r="DN112" s="81"/>
      <c r="DO112" s="81"/>
      <c r="DP112" s="81"/>
      <c r="DQ112" s="81"/>
      <c r="DR112" s="81"/>
      <c r="DS112" s="81"/>
      <c r="DT112" s="81"/>
      <c r="DU112" s="81"/>
      <c r="DV112" s="81"/>
      <c r="DW112" s="81"/>
      <c r="DX112" s="81"/>
      <c r="DY112" s="81"/>
      <c r="DZ112" s="81"/>
      <c r="EA112" s="81"/>
      <c r="EB112" s="81"/>
      <c r="EC112" s="81"/>
      <c r="ED112" s="81"/>
      <c r="EE112" s="81"/>
      <c r="EF112" s="81"/>
      <c r="EG112" s="81"/>
      <c r="EH112" s="81"/>
      <c r="EI112" s="81"/>
      <c r="EJ112" s="81"/>
      <c r="EK112" s="81"/>
      <c r="EL112" s="81"/>
      <c r="EM112" s="81"/>
      <c r="EN112" s="81"/>
      <c r="EO112" s="81"/>
      <c r="EP112" s="81"/>
      <c r="EQ112" s="81"/>
      <c r="ER112" s="81"/>
      <c r="ES112" s="81"/>
      <c r="ET112" s="81"/>
      <c r="EU112" s="81"/>
      <c r="EV112" s="80"/>
      <c r="EW112" s="80"/>
      <c r="EX112" s="80"/>
      <c r="EY112" s="80"/>
      <c r="EZ112" s="80"/>
      <c r="FA112" s="80"/>
      <c r="FB112" s="80"/>
      <c r="FC112" s="80"/>
      <c r="FD112" s="80"/>
      <c r="FE112" s="80"/>
      <c r="FF112" s="80"/>
      <c r="FG112" s="80"/>
      <c r="FH112" s="80"/>
    </row>
    <row r="113" spans="2:164" s="1" customFormat="1" ht="30" customHeight="1" x14ac:dyDescent="0.3">
      <c r="B113" s="149">
        <v>130</v>
      </c>
      <c r="C113" s="365">
        <v>44124</v>
      </c>
      <c r="D113" s="367" t="s">
        <v>269</v>
      </c>
      <c r="E113" s="365"/>
      <c r="F113" s="150" t="s">
        <v>144</v>
      </c>
      <c r="G113" s="150" t="s">
        <v>34</v>
      </c>
      <c r="H113" s="160" t="s">
        <v>296</v>
      </c>
      <c r="I113" s="137" t="s">
        <v>150</v>
      </c>
      <c r="J113" s="121" t="s">
        <v>151</v>
      </c>
      <c r="K113" s="151"/>
      <c r="L113" s="152"/>
      <c r="M113" s="151"/>
      <c r="N113" s="153">
        <v>4</v>
      </c>
      <c r="O113" s="154">
        <v>4</v>
      </c>
      <c r="P113" s="154">
        <v>4</v>
      </c>
      <c r="Q113" s="155" t="s">
        <v>34</v>
      </c>
      <c r="R113" s="155" t="s">
        <v>34</v>
      </c>
      <c r="S113" s="156" t="s">
        <v>34</v>
      </c>
      <c r="T113" s="153">
        <v>4</v>
      </c>
      <c r="U113" s="155" t="s">
        <v>34</v>
      </c>
      <c r="V113" s="154">
        <v>4</v>
      </c>
      <c r="W113" s="154">
        <v>4</v>
      </c>
      <c r="X113" s="157">
        <v>5</v>
      </c>
      <c r="Y113" s="153">
        <v>4</v>
      </c>
      <c r="Z113" s="154">
        <v>5</v>
      </c>
      <c r="AA113" s="154">
        <v>5</v>
      </c>
      <c r="AB113" s="155" t="s">
        <v>35</v>
      </c>
      <c r="AC113" s="154">
        <v>4</v>
      </c>
      <c r="AD113" s="154">
        <v>4</v>
      </c>
      <c r="AE113" s="157">
        <v>4</v>
      </c>
      <c r="AF113" s="153">
        <v>3</v>
      </c>
      <c r="AG113" s="157">
        <v>4</v>
      </c>
      <c r="AH113" s="153">
        <v>4</v>
      </c>
      <c r="AI113" s="154">
        <v>5</v>
      </c>
      <c r="AJ113" s="154">
        <v>3</v>
      </c>
      <c r="AK113" s="155" t="s">
        <v>35</v>
      </c>
      <c r="AL113" s="155" t="s">
        <v>35</v>
      </c>
      <c r="AM113" s="155" t="s">
        <v>35</v>
      </c>
      <c r="AN113" s="154">
        <v>4</v>
      </c>
      <c r="AO113" s="156" t="s">
        <v>35</v>
      </c>
      <c r="AP113" s="81"/>
      <c r="AQ113" s="106"/>
      <c r="AR113" s="81"/>
      <c r="AS113" s="107"/>
      <c r="AT113" s="107"/>
      <c r="AU113" s="81"/>
      <c r="AV113" s="81"/>
      <c r="AW113" s="81"/>
      <c r="AX113" s="81"/>
      <c r="AY113" s="81"/>
      <c r="AZ113" s="81"/>
      <c r="BA113" s="81"/>
      <c r="BB113" s="81"/>
      <c r="BC113" s="81"/>
      <c r="BD113" s="81"/>
      <c r="BE113" s="81"/>
      <c r="BF113" s="81"/>
      <c r="BG113" s="81"/>
      <c r="BH113" s="81"/>
      <c r="BI113" s="81"/>
      <c r="BJ113" s="81"/>
      <c r="BK113" s="81"/>
      <c r="BL113" s="81"/>
      <c r="BM113" s="81"/>
      <c r="BN113" s="81"/>
      <c r="BO113" s="81"/>
      <c r="BP113" s="81"/>
      <c r="BQ113" s="81"/>
      <c r="BR113" s="81"/>
      <c r="BS113" s="81"/>
      <c r="BT113" s="81"/>
      <c r="BU113" s="81"/>
      <c r="BV113" s="81"/>
      <c r="BW113" s="81"/>
      <c r="BX113" s="81"/>
      <c r="BY113" s="81"/>
      <c r="BZ113" s="81"/>
      <c r="CA113" s="81"/>
      <c r="CB113" s="81"/>
      <c r="CC113" s="81"/>
      <c r="CD113" s="104"/>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1"/>
      <c r="DJ113" s="81"/>
      <c r="DK113" s="81"/>
      <c r="DL113" s="108"/>
      <c r="DM113" s="81"/>
      <c r="DN113" s="81"/>
      <c r="DO113" s="81"/>
      <c r="DP113" s="81"/>
      <c r="DQ113" s="81"/>
      <c r="DR113" s="81"/>
      <c r="DS113" s="81"/>
      <c r="DT113" s="81"/>
      <c r="DU113" s="81"/>
      <c r="DV113" s="81"/>
      <c r="DW113" s="81"/>
      <c r="DX113" s="81"/>
      <c r="DY113" s="81"/>
      <c r="DZ113" s="81"/>
      <c r="EA113" s="81"/>
      <c r="EB113" s="81"/>
      <c r="EC113" s="81"/>
      <c r="ED113" s="81"/>
      <c r="EE113" s="81"/>
      <c r="EF113" s="81"/>
      <c r="EG113" s="81"/>
      <c r="EH113" s="81"/>
      <c r="EI113" s="81"/>
      <c r="EJ113" s="81"/>
      <c r="EK113" s="81"/>
      <c r="EL113" s="81"/>
      <c r="EM113" s="81"/>
      <c r="EN113" s="81"/>
      <c r="EO113" s="81"/>
      <c r="EP113" s="81"/>
      <c r="EQ113" s="81"/>
      <c r="ER113" s="81"/>
      <c r="ES113" s="81"/>
      <c r="ET113" s="81"/>
      <c r="EU113" s="81"/>
      <c r="EV113" s="80"/>
      <c r="EW113" s="80"/>
      <c r="EX113" s="80"/>
      <c r="EY113" s="80"/>
      <c r="EZ113" s="80"/>
      <c r="FA113" s="80"/>
      <c r="FB113" s="80"/>
      <c r="FC113" s="80"/>
      <c r="FD113" s="80"/>
      <c r="FE113" s="80"/>
      <c r="FF113" s="80"/>
      <c r="FG113" s="80"/>
      <c r="FH113" s="80"/>
    </row>
    <row r="114" spans="2:164" s="1" customFormat="1" ht="30" customHeight="1" x14ac:dyDescent="0.3">
      <c r="B114" s="149">
        <v>131</v>
      </c>
      <c r="C114" s="365">
        <v>44124</v>
      </c>
      <c r="D114" s="367" t="s">
        <v>267</v>
      </c>
      <c r="E114" s="365"/>
      <c r="F114" s="150" t="s">
        <v>145</v>
      </c>
      <c r="G114" s="150" t="s">
        <v>35</v>
      </c>
      <c r="H114" s="160" t="s">
        <v>204</v>
      </c>
      <c r="I114" s="158" t="s">
        <v>147</v>
      </c>
      <c r="J114" s="121" t="s">
        <v>152</v>
      </c>
      <c r="K114" s="151"/>
      <c r="L114" s="152"/>
      <c r="M114" s="151"/>
      <c r="N114" s="153">
        <v>4</v>
      </c>
      <c r="O114" s="154">
        <v>5</v>
      </c>
      <c r="P114" s="154">
        <v>5</v>
      </c>
      <c r="Q114" s="155" t="s">
        <v>34</v>
      </c>
      <c r="R114" s="155" t="s">
        <v>34</v>
      </c>
      <c r="S114" s="156" t="s">
        <v>34</v>
      </c>
      <c r="T114" s="153">
        <v>5</v>
      </c>
      <c r="U114" s="155" t="s">
        <v>34</v>
      </c>
      <c r="V114" s="154">
        <v>5</v>
      </c>
      <c r="W114" s="154">
        <v>5</v>
      </c>
      <c r="X114" s="157">
        <v>5</v>
      </c>
      <c r="Y114" s="153">
        <v>5</v>
      </c>
      <c r="Z114" s="154">
        <v>5</v>
      </c>
      <c r="AA114" s="154">
        <v>5</v>
      </c>
      <c r="AB114" s="155" t="s">
        <v>35</v>
      </c>
      <c r="AC114" s="154">
        <v>5</v>
      </c>
      <c r="AD114" s="154">
        <v>5</v>
      </c>
      <c r="AE114" s="157">
        <v>5</v>
      </c>
      <c r="AF114" s="153">
        <v>4</v>
      </c>
      <c r="AG114" s="157">
        <v>4</v>
      </c>
      <c r="AH114" s="153">
        <v>5</v>
      </c>
      <c r="AI114" s="154">
        <v>5</v>
      </c>
      <c r="AJ114" s="154">
        <v>5</v>
      </c>
      <c r="AK114" s="155" t="s">
        <v>35</v>
      </c>
      <c r="AL114" s="155" t="s">
        <v>34</v>
      </c>
      <c r="AM114" s="155" t="s">
        <v>34</v>
      </c>
      <c r="AN114" s="154">
        <v>5</v>
      </c>
      <c r="AO114" s="156" t="s">
        <v>35</v>
      </c>
      <c r="AP114" s="81"/>
      <c r="AQ114" s="106"/>
      <c r="AR114" s="81"/>
      <c r="AS114" s="107"/>
      <c r="AT114" s="107"/>
      <c r="AU114" s="81"/>
      <c r="AV114" s="81"/>
      <c r="AW114" s="81"/>
      <c r="AX114" s="81"/>
      <c r="AY114" s="81"/>
      <c r="AZ114" s="81"/>
      <c r="BA114" s="81"/>
      <c r="BB114" s="81"/>
      <c r="BC114" s="81"/>
      <c r="BD114" s="81"/>
      <c r="BE114" s="81"/>
      <c r="BF114" s="81"/>
      <c r="BG114" s="81"/>
      <c r="BH114" s="81"/>
      <c r="BI114" s="81"/>
      <c r="BJ114" s="81"/>
      <c r="BK114" s="81"/>
      <c r="BL114" s="81"/>
      <c r="BM114" s="81"/>
      <c r="BN114" s="81"/>
      <c r="BO114" s="81"/>
      <c r="BP114" s="81"/>
      <c r="BQ114" s="81"/>
      <c r="BR114" s="81"/>
      <c r="BS114" s="81"/>
      <c r="BT114" s="81"/>
      <c r="BU114" s="81"/>
      <c r="BV114" s="81"/>
      <c r="BW114" s="81"/>
      <c r="BX114" s="81"/>
      <c r="BY114" s="81"/>
      <c r="BZ114" s="81"/>
      <c r="CA114" s="81"/>
      <c r="CB114" s="81"/>
      <c r="CC114" s="81"/>
      <c r="CD114" s="104"/>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1"/>
      <c r="DJ114" s="81"/>
      <c r="DK114" s="81"/>
      <c r="DL114" s="108"/>
      <c r="DM114" s="81"/>
      <c r="DN114" s="81"/>
      <c r="DO114" s="81"/>
      <c r="DP114" s="81"/>
      <c r="DQ114" s="81"/>
      <c r="DR114" s="81"/>
      <c r="DS114" s="81"/>
      <c r="DT114" s="81"/>
      <c r="DU114" s="81"/>
      <c r="DV114" s="81"/>
      <c r="DW114" s="81"/>
      <c r="DX114" s="81"/>
      <c r="DY114" s="81"/>
      <c r="DZ114" s="81"/>
      <c r="EA114" s="81"/>
      <c r="EB114" s="81"/>
      <c r="EC114" s="81"/>
      <c r="ED114" s="81"/>
      <c r="EE114" s="81"/>
      <c r="EF114" s="81"/>
      <c r="EG114" s="81"/>
      <c r="EH114" s="81"/>
      <c r="EI114" s="81"/>
      <c r="EJ114" s="81"/>
      <c r="EK114" s="81"/>
      <c r="EL114" s="81"/>
      <c r="EM114" s="81"/>
      <c r="EN114" s="81"/>
      <c r="EO114" s="81"/>
      <c r="EP114" s="81"/>
      <c r="EQ114" s="81"/>
      <c r="ER114" s="81"/>
      <c r="ES114" s="81"/>
      <c r="ET114" s="81"/>
      <c r="EU114" s="81"/>
      <c r="EV114" s="80"/>
      <c r="EW114" s="80"/>
      <c r="EX114" s="80"/>
      <c r="EY114" s="80"/>
      <c r="EZ114" s="80"/>
      <c r="FA114" s="80"/>
      <c r="FB114" s="80"/>
      <c r="FC114" s="80"/>
      <c r="FD114" s="80"/>
      <c r="FE114" s="80"/>
      <c r="FF114" s="80"/>
      <c r="FG114" s="80"/>
      <c r="FH114" s="80"/>
    </row>
    <row r="115" spans="2:164" s="1" customFormat="1" ht="30" customHeight="1" x14ac:dyDescent="0.3">
      <c r="B115" s="149">
        <v>132</v>
      </c>
      <c r="C115" s="365">
        <v>44124</v>
      </c>
      <c r="D115" s="367" t="s">
        <v>267</v>
      </c>
      <c r="E115" s="365"/>
      <c r="F115" s="150" t="s">
        <v>142</v>
      </c>
      <c r="G115" s="150" t="s">
        <v>34</v>
      </c>
      <c r="H115" s="160" t="s">
        <v>297</v>
      </c>
      <c r="I115" s="137" t="s">
        <v>306</v>
      </c>
      <c r="J115" s="121" t="s">
        <v>151</v>
      </c>
      <c r="K115" s="151"/>
      <c r="L115" s="152"/>
      <c r="M115" s="151"/>
      <c r="N115" s="153">
        <v>4</v>
      </c>
      <c r="O115" s="154">
        <v>3</v>
      </c>
      <c r="P115" s="154">
        <v>4</v>
      </c>
      <c r="Q115" s="155" t="s">
        <v>203</v>
      </c>
      <c r="R115" s="155" t="s">
        <v>203</v>
      </c>
      <c r="S115" s="156" t="s">
        <v>203</v>
      </c>
      <c r="T115" s="153">
        <v>5</v>
      </c>
      <c r="U115" s="155" t="s">
        <v>34</v>
      </c>
      <c r="V115" s="154">
        <v>4</v>
      </c>
      <c r="W115" s="154">
        <v>4</v>
      </c>
      <c r="X115" s="157">
        <v>5</v>
      </c>
      <c r="Y115" s="153"/>
      <c r="Z115" s="154">
        <v>5</v>
      </c>
      <c r="AA115" s="154">
        <v>5</v>
      </c>
      <c r="AB115" s="155" t="s">
        <v>35</v>
      </c>
      <c r="AC115" s="154"/>
      <c r="AD115" s="154"/>
      <c r="AE115" s="157"/>
      <c r="AF115" s="153"/>
      <c r="AG115" s="157"/>
      <c r="AH115" s="153">
        <v>5</v>
      </c>
      <c r="AI115" s="154">
        <v>5</v>
      </c>
      <c r="AJ115" s="154">
        <v>3</v>
      </c>
      <c r="AK115" s="155" t="s">
        <v>34</v>
      </c>
      <c r="AL115" s="155" t="s">
        <v>34</v>
      </c>
      <c r="AM115" s="155" t="s">
        <v>35</v>
      </c>
      <c r="AN115" s="154">
        <v>4</v>
      </c>
      <c r="AO115" s="156" t="s">
        <v>203</v>
      </c>
      <c r="AP115" s="81"/>
      <c r="AQ115" s="106"/>
      <c r="AR115" s="81"/>
      <c r="AS115" s="107"/>
      <c r="AT115" s="107"/>
      <c r="AU115" s="81"/>
      <c r="AV115" s="81"/>
      <c r="AW115" s="81"/>
      <c r="AX115" s="81"/>
      <c r="AY115" s="81"/>
      <c r="AZ115" s="81"/>
      <c r="BA115" s="81"/>
      <c r="BB115" s="81"/>
      <c r="BC115" s="81"/>
      <c r="BD115" s="81"/>
      <c r="BE115" s="81"/>
      <c r="BF115" s="81"/>
      <c r="BG115" s="81"/>
      <c r="BH115" s="81"/>
      <c r="BI115" s="81"/>
      <c r="BJ115" s="81"/>
      <c r="BK115" s="81"/>
      <c r="BL115" s="81"/>
      <c r="BM115" s="81"/>
      <c r="BN115" s="81"/>
      <c r="BO115" s="81"/>
      <c r="BP115" s="81"/>
      <c r="BQ115" s="81"/>
      <c r="BR115" s="81"/>
      <c r="BS115" s="81"/>
      <c r="BT115" s="81"/>
      <c r="BU115" s="81"/>
      <c r="BV115" s="81"/>
      <c r="BW115" s="81"/>
      <c r="BX115" s="81"/>
      <c r="BY115" s="81"/>
      <c r="BZ115" s="81"/>
      <c r="CA115" s="81"/>
      <c r="CB115" s="81"/>
      <c r="CC115" s="81"/>
      <c r="CD115" s="104"/>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1"/>
      <c r="DJ115" s="81"/>
      <c r="DK115" s="81"/>
      <c r="DL115" s="108"/>
      <c r="DM115" s="81"/>
      <c r="DN115" s="81"/>
      <c r="DO115" s="81"/>
      <c r="DP115" s="81"/>
      <c r="DQ115" s="81"/>
      <c r="DR115" s="81"/>
      <c r="DS115" s="81"/>
      <c r="DT115" s="81"/>
      <c r="DU115" s="81"/>
      <c r="DV115" s="81"/>
      <c r="DW115" s="81"/>
      <c r="DX115" s="81"/>
      <c r="DY115" s="81"/>
      <c r="DZ115" s="81"/>
      <c r="EA115" s="81"/>
      <c r="EB115" s="81"/>
      <c r="EC115" s="81"/>
      <c r="ED115" s="81"/>
      <c r="EE115" s="81"/>
      <c r="EF115" s="81"/>
      <c r="EG115" s="81"/>
      <c r="EH115" s="81"/>
      <c r="EI115" s="81"/>
      <c r="EJ115" s="81"/>
      <c r="EK115" s="81"/>
      <c r="EL115" s="81"/>
      <c r="EM115" s="81"/>
      <c r="EN115" s="81"/>
      <c r="EO115" s="81"/>
      <c r="EP115" s="81"/>
      <c r="EQ115" s="81"/>
      <c r="ER115" s="81"/>
      <c r="ES115" s="81"/>
      <c r="ET115" s="81"/>
      <c r="EU115" s="81"/>
      <c r="EV115" s="80"/>
      <c r="EW115" s="80"/>
      <c r="EX115" s="80"/>
      <c r="EY115" s="80"/>
      <c r="EZ115" s="80"/>
      <c r="FA115" s="80"/>
      <c r="FB115" s="80"/>
      <c r="FC115" s="80"/>
      <c r="FD115" s="80"/>
      <c r="FE115" s="80"/>
      <c r="FF115" s="80"/>
      <c r="FG115" s="80"/>
      <c r="FH115" s="80"/>
    </row>
    <row r="116" spans="2:164" s="1" customFormat="1" ht="30" customHeight="1" x14ac:dyDescent="0.3">
      <c r="B116" s="149">
        <v>133</v>
      </c>
      <c r="C116" s="365">
        <v>44124</v>
      </c>
      <c r="D116" s="367" t="s">
        <v>267</v>
      </c>
      <c r="E116" s="365"/>
      <c r="F116" s="150" t="s">
        <v>143</v>
      </c>
      <c r="G116" s="150" t="s">
        <v>34</v>
      </c>
      <c r="H116" s="160" t="s">
        <v>16</v>
      </c>
      <c r="I116" s="137" t="s">
        <v>109</v>
      </c>
      <c r="J116" s="121" t="s">
        <v>151</v>
      </c>
      <c r="K116" s="151"/>
      <c r="L116" s="152"/>
      <c r="M116" s="151"/>
      <c r="N116" s="153">
        <v>4</v>
      </c>
      <c r="O116" s="154">
        <v>3</v>
      </c>
      <c r="P116" s="154">
        <v>3</v>
      </c>
      <c r="Q116" s="155" t="s">
        <v>34</v>
      </c>
      <c r="R116" s="155" t="s">
        <v>34</v>
      </c>
      <c r="S116" s="156" t="s">
        <v>34</v>
      </c>
      <c r="T116" s="153">
        <v>4</v>
      </c>
      <c r="U116" s="155" t="s">
        <v>34</v>
      </c>
      <c r="V116" s="154">
        <v>3</v>
      </c>
      <c r="W116" s="154">
        <v>3</v>
      </c>
      <c r="X116" s="157">
        <v>4</v>
      </c>
      <c r="Y116" s="153">
        <v>5</v>
      </c>
      <c r="Z116" s="154">
        <v>2</v>
      </c>
      <c r="AA116" s="154">
        <v>2</v>
      </c>
      <c r="AB116" s="155" t="s">
        <v>35</v>
      </c>
      <c r="AC116" s="154">
        <v>5</v>
      </c>
      <c r="AD116" s="154">
        <v>4</v>
      </c>
      <c r="AE116" s="157">
        <v>4</v>
      </c>
      <c r="AF116" s="153">
        <v>4</v>
      </c>
      <c r="AG116" s="157">
        <v>4</v>
      </c>
      <c r="AH116" s="153">
        <v>2</v>
      </c>
      <c r="AI116" s="154">
        <v>4</v>
      </c>
      <c r="AJ116" s="154">
        <v>4</v>
      </c>
      <c r="AK116" s="155" t="s">
        <v>35</v>
      </c>
      <c r="AL116" s="155" t="s">
        <v>35</v>
      </c>
      <c r="AM116" s="155" t="s">
        <v>34</v>
      </c>
      <c r="AN116" s="154">
        <v>3</v>
      </c>
      <c r="AO116" s="156" t="s">
        <v>35</v>
      </c>
      <c r="AP116" s="81"/>
      <c r="AQ116" s="106"/>
      <c r="AR116" s="81"/>
      <c r="AS116" s="107"/>
      <c r="AT116" s="107"/>
      <c r="AU116" s="81"/>
      <c r="AV116" s="81"/>
      <c r="AW116" s="81"/>
      <c r="AX116" s="81"/>
      <c r="AY116" s="81"/>
      <c r="AZ116" s="81"/>
      <c r="BA116" s="81"/>
      <c r="BB116" s="81"/>
      <c r="BC116" s="81"/>
      <c r="BD116" s="81"/>
      <c r="BE116" s="81"/>
      <c r="BF116" s="81"/>
      <c r="BG116" s="81"/>
      <c r="BH116" s="81"/>
      <c r="BI116" s="81"/>
      <c r="BJ116" s="81"/>
      <c r="BK116" s="81"/>
      <c r="BL116" s="81"/>
      <c r="BM116" s="81"/>
      <c r="BN116" s="81"/>
      <c r="BO116" s="81"/>
      <c r="BP116" s="81"/>
      <c r="BQ116" s="81"/>
      <c r="BR116" s="81"/>
      <c r="BS116" s="81"/>
      <c r="BT116" s="81"/>
      <c r="BU116" s="81"/>
      <c r="BV116" s="81"/>
      <c r="BW116" s="81"/>
      <c r="BX116" s="81"/>
      <c r="BY116" s="81"/>
      <c r="BZ116" s="81"/>
      <c r="CA116" s="81"/>
      <c r="CB116" s="81"/>
      <c r="CC116" s="81"/>
      <c r="CD116" s="104"/>
      <c r="CE116" s="81"/>
      <c r="CF116" s="81"/>
      <c r="CG116" s="81"/>
      <c r="CH116" s="81"/>
      <c r="CI116" s="81"/>
      <c r="CJ116" s="81"/>
      <c r="CK116" s="81"/>
      <c r="CL116" s="81"/>
      <c r="CM116" s="81"/>
      <c r="CN116" s="81"/>
      <c r="CO116" s="81"/>
      <c r="CP116" s="81"/>
      <c r="CQ116" s="81"/>
      <c r="CR116" s="81"/>
      <c r="CS116" s="81"/>
      <c r="CT116" s="81"/>
      <c r="CU116" s="81"/>
      <c r="CV116" s="81"/>
      <c r="CW116" s="81"/>
      <c r="CX116" s="81"/>
      <c r="CY116" s="81"/>
      <c r="CZ116" s="81"/>
      <c r="DA116" s="81"/>
      <c r="DB116" s="81"/>
      <c r="DC116" s="81"/>
      <c r="DD116" s="81"/>
      <c r="DE116" s="81"/>
      <c r="DF116" s="81"/>
      <c r="DG116" s="81"/>
      <c r="DH116" s="81"/>
      <c r="DI116" s="81"/>
      <c r="DJ116" s="81"/>
      <c r="DK116" s="81"/>
      <c r="DL116" s="108"/>
      <c r="DM116" s="81"/>
      <c r="DN116" s="81"/>
      <c r="DO116" s="81"/>
      <c r="DP116" s="81"/>
      <c r="DQ116" s="81"/>
      <c r="DR116" s="81"/>
      <c r="DS116" s="81"/>
      <c r="DT116" s="81"/>
      <c r="DU116" s="81"/>
      <c r="DV116" s="81"/>
      <c r="DW116" s="81"/>
      <c r="DX116" s="81"/>
      <c r="DY116" s="81"/>
      <c r="DZ116" s="81"/>
      <c r="EA116" s="81"/>
      <c r="EB116" s="81"/>
      <c r="EC116" s="81"/>
      <c r="ED116" s="81"/>
      <c r="EE116" s="81"/>
      <c r="EF116" s="81"/>
      <c r="EG116" s="81"/>
      <c r="EH116" s="81"/>
      <c r="EI116" s="81"/>
      <c r="EJ116" s="81"/>
      <c r="EK116" s="81"/>
      <c r="EL116" s="81"/>
      <c r="EM116" s="81"/>
      <c r="EN116" s="81"/>
      <c r="EO116" s="81"/>
      <c r="EP116" s="81"/>
      <c r="EQ116" s="81"/>
      <c r="ER116" s="81"/>
      <c r="ES116" s="81"/>
      <c r="ET116" s="81"/>
      <c r="EU116" s="81"/>
      <c r="EV116" s="80"/>
      <c r="EW116" s="80"/>
      <c r="EX116" s="80"/>
      <c r="EY116" s="80"/>
      <c r="EZ116" s="80"/>
      <c r="FA116" s="80"/>
      <c r="FB116" s="80"/>
      <c r="FC116" s="80"/>
      <c r="FD116" s="80"/>
      <c r="FE116" s="80"/>
      <c r="FF116" s="80"/>
      <c r="FG116" s="80"/>
      <c r="FH116" s="80"/>
    </row>
    <row r="117" spans="2:164" s="1" customFormat="1" ht="30" customHeight="1" x14ac:dyDescent="0.3">
      <c r="B117" s="149">
        <v>134</v>
      </c>
      <c r="C117" s="365">
        <v>44125</v>
      </c>
      <c r="D117" s="367" t="s">
        <v>267</v>
      </c>
      <c r="E117" s="365"/>
      <c r="F117" s="150" t="s">
        <v>142</v>
      </c>
      <c r="G117" s="150" t="s">
        <v>34</v>
      </c>
      <c r="H117" s="160" t="s">
        <v>16</v>
      </c>
      <c r="I117" s="137" t="s">
        <v>109</v>
      </c>
      <c r="J117" s="121" t="s">
        <v>152</v>
      </c>
      <c r="K117" s="151"/>
      <c r="L117" s="152"/>
      <c r="M117" s="151"/>
      <c r="N117" s="153">
        <v>4</v>
      </c>
      <c r="O117" s="154">
        <v>3</v>
      </c>
      <c r="P117" s="154">
        <v>2</v>
      </c>
      <c r="Q117" s="155" t="s">
        <v>35</v>
      </c>
      <c r="R117" s="155" t="s">
        <v>35</v>
      </c>
      <c r="S117" s="156" t="s">
        <v>34</v>
      </c>
      <c r="T117" s="153">
        <v>5</v>
      </c>
      <c r="U117" s="155" t="s">
        <v>35</v>
      </c>
      <c r="V117" s="154">
        <v>3</v>
      </c>
      <c r="W117" s="154">
        <v>3</v>
      </c>
      <c r="X117" s="157">
        <v>5</v>
      </c>
      <c r="Y117" s="153">
        <v>4</v>
      </c>
      <c r="Z117" s="154">
        <v>5</v>
      </c>
      <c r="AA117" s="154">
        <v>5</v>
      </c>
      <c r="AB117" s="155" t="s">
        <v>35</v>
      </c>
      <c r="AC117" s="154">
        <v>3</v>
      </c>
      <c r="AD117" s="154">
        <v>5</v>
      </c>
      <c r="AE117" s="157">
        <v>3</v>
      </c>
      <c r="AF117" s="153">
        <v>5</v>
      </c>
      <c r="AG117" s="157">
        <v>5</v>
      </c>
      <c r="AH117" s="153">
        <v>5</v>
      </c>
      <c r="AI117" s="154">
        <v>5</v>
      </c>
      <c r="AJ117" s="154">
        <v>5</v>
      </c>
      <c r="AK117" s="155" t="s">
        <v>34</v>
      </c>
      <c r="AL117" s="155" t="s">
        <v>35</v>
      </c>
      <c r="AM117" s="155" t="s">
        <v>35</v>
      </c>
      <c r="AN117" s="154">
        <v>4</v>
      </c>
      <c r="AO117" s="156" t="s">
        <v>35</v>
      </c>
      <c r="AP117" s="81"/>
      <c r="AQ117" s="106"/>
      <c r="AR117" s="81"/>
      <c r="AS117" s="107"/>
      <c r="AT117" s="107"/>
      <c r="AU117" s="81"/>
      <c r="AV117" s="81"/>
      <c r="AW117" s="81"/>
      <c r="AX117" s="81"/>
      <c r="AY117" s="81"/>
      <c r="AZ117" s="81"/>
      <c r="BA117" s="81"/>
      <c r="BB117" s="81"/>
      <c r="BC117" s="81"/>
      <c r="BD117" s="81"/>
      <c r="BE117" s="81"/>
      <c r="BF117" s="81"/>
      <c r="BG117" s="81"/>
      <c r="BH117" s="81"/>
      <c r="BI117" s="81"/>
      <c r="BJ117" s="81"/>
      <c r="BK117" s="81"/>
      <c r="BL117" s="81"/>
      <c r="BM117" s="81"/>
      <c r="BN117" s="81"/>
      <c r="BO117" s="81"/>
      <c r="BP117" s="81"/>
      <c r="BQ117" s="81"/>
      <c r="BR117" s="81"/>
      <c r="BS117" s="81"/>
      <c r="BT117" s="81"/>
      <c r="BU117" s="81"/>
      <c r="BV117" s="81"/>
      <c r="BW117" s="81"/>
      <c r="BX117" s="81"/>
      <c r="BY117" s="81"/>
      <c r="BZ117" s="81"/>
      <c r="CA117" s="81"/>
      <c r="CB117" s="81"/>
      <c r="CC117" s="81"/>
      <c r="CD117" s="104"/>
      <c r="CE117" s="81"/>
      <c r="CF117" s="81"/>
      <c r="CG117" s="81"/>
      <c r="CH117" s="81"/>
      <c r="CI117" s="81"/>
      <c r="CJ117" s="81"/>
      <c r="CK117" s="81"/>
      <c r="CL117" s="81"/>
      <c r="CM117" s="81"/>
      <c r="CN117" s="81"/>
      <c r="CO117" s="81"/>
      <c r="CP117" s="81"/>
      <c r="CQ117" s="81"/>
      <c r="CR117" s="81"/>
      <c r="CS117" s="81"/>
      <c r="CT117" s="81"/>
      <c r="CU117" s="81"/>
      <c r="CV117" s="81"/>
      <c r="CW117" s="81"/>
      <c r="CX117" s="81"/>
      <c r="CY117" s="81"/>
      <c r="CZ117" s="81"/>
      <c r="DA117" s="81"/>
      <c r="DB117" s="81"/>
      <c r="DC117" s="81"/>
      <c r="DD117" s="81"/>
      <c r="DE117" s="81"/>
      <c r="DF117" s="81"/>
      <c r="DG117" s="81"/>
      <c r="DH117" s="81"/>
      <c r="DI117" s="81"/>
      <c r="DJ117" s="81"/>
      <c r="DK117" s="81"/>
      <c r="DL117" s="108"/>
      <c r="DM117" s="81"/>
      <c r="DN117" s="81"/>
      <c r="DO117" s="81"/>
      <c r="DP117" s="81"/>
      <c r="DQ117" s="81"/>
      <c r="DR117" s="81"/>
      <c r="DS117" s="81"/>
      <c r="DT117" s="81"/>
      <c r="DU117" s="81"/>
      <c r="DV117" s="81"/>
      <c r="DW117" s="81"/>
      <c r="DX117" s="81"/>
      <c r="DY117" s="81"/>
      <c r="DZ117" s="81"/>
      <c r="EA117" s="81"/>
      <c r="EB117" s="81"/>
      <c r="EC117" s="81"/>
      <c r="ED117" s="81"/>
      <c r="EE117" s="81"/>
      <c r="EF117" s="81"/>
      <c r="EG117" s="81"/>
      <c r="EH117" s="81"/>
      <c r="EI117" s="81"/>
      <c r="EJ117" s="81"/>
      <c r="EK117" s="81"/>
      <c r="EL117" s="81"/>
      <c r="EM117" s="81"/>
      <c r="EN117" s="81"/>
      <c r="EO117" s="81"/>
      <c r="EP117" s="81"/>
      <c r="EQ117" s="81"/>
      <c r="ER117" s="81"/>
      <c r="ES117" s="81"/>
      <c r="ET117" s="81"/>
      <c r="EU117" s="81"/>
      <c r="EV117" s="80"/>
      <c r="EW117" s="80"/>
      <c r="EX117" s="80"/>
      <c r="EY117" s="80"/>
      <c r="EZ117" s="80"/>
      <c r="FA117" s="80"/>
      <c r="FB117" s="80"/>
      <c r="FC117" s="80"/>
      <c r="FD117" s="80"/>
      <c r="FE117" s="80"/>
      <c r="FF117" s="80"/>
      <c r="FG117" s="80"/>
      <c r="FH117" s="80"/>
    </row>
    <row r="118" spans="2:164" s="1" customFormat="1" ht="30" customHeight="1" x14ac:dyDescent="0.3">
      <c r="B118" s="149">
        <v>135</v>
      </c>
      <c r="C118" s="365">
        <v>44125</v>
      </c>
      <c r="D118" s="367" t="s">
        <v>269</v>
      </c>
      <c r="E118" s="365"/>
      <c r="F118" s="150" t="s">
        <v>142</v>
      </c>
      <c r="G118" s="150" t="s">
        <v>34</v>
      </c>
      <c r="H118" s="160" t="s">
        <v>298</v>
      </c>
      <c r="I118" s="137" t="s">
        <v>306</v>
      </c>
      <c r="J118" s="121" t="s">
        <v>152</v>
      </c>
      <c r="K118" s="151"/>
      <c r="L118" s="152"/>
      <c r="M118" s="151"/>
      <c r="N118" s="153">
        <v>3</v>
      </c>
      <c r="O118" s="154">
        <v>3</v>
      </c>
      <c r="P118" s="154">
        <v>4</v>
      </c>
      <c r="Q118" s="155" t="s">
        <v>34</v>
      </c>
      <c r="R118" s="155" t="s">
        <v>34</v>
      </c>
      <c r="S118" s="156" t="s">
        <v>34</v>
      </c>
      <c r="T118" s="153">
        <v>3</v>
      </c>
      <c r="U118" s="155" t="s">
        <v>35</v>
      </c>
      <c r="V118" s="154">
        <v>4</v>
      </c>
      <c r="W118" s="154">
        <v>4</v>
      </c>
      <c r="X118" s="157">
        <v>4</v>
      </c>
      <c r="Y118" s="153">
        <v>4</v>
      </c>
      <c r="Z118" s="154">
        <v>4</v>
      </c>
      <c r="AA118" s="154">
        <v>5</v>
      </c>
      <c r="AB118" s="155" t="s">
        <v>203</v>
      </c>
      <c r="AC118" s="154">
        <v>3</v>
      </c>
      <c r="AD118" s="154">
        <v>3</v>
      </c>
      <c r="AE118" s="157">
        <v>3</v>
      </c>
      <c r="AF118" s="153"/>
      <c r="AG118" s="157"/>
      <c r="AH118" s="153">
        <v>4</v>
      </c>
      <c r="AI118" s="154">
        <v>4</v>
      </c>
      <c r="AJ118" s="154">
        <v>4</v>
      </c>
      <c r="AK118" s="155" t="s">
        <v>203</v>
      </c>
      <c r="AL118" s="155" t="s">
        <v>203</v>
      </c>
      <c r="AM118" s="155" t="s">
        <v>35</v>
      </c>
      <c r="AN118" s="154">
        <v>4</v>
      </c>
      <c r="AO118" s="156" t="s">
        <v>35</v>
      </c>
      <c r="AP118" s="81"/>
      <c r="AQ118" s="106"/>
      <c r="AR118" s="81"/>
      <c r="AS118" s="107"/>
      <c r="AT118" s="107"/>
      <c r="AU118" s="81"/>
      <c r="AV118" s="81"/>
      <c r="AW118" s="81"/>
      <c r="AX118" s="81"/>
      <c r="AY118" s="81"/>
      <c r="AZ118" s="81"/>
      <c r="BA118" s="81"/>
      <c r="BB118" s="81"/>
      <c r="BC118" s="81"/>
      <c r="BD118" s="81"/>
      <c r="BE118" s="81"/>
      <c r="BF118" s="81"/>
      <c r="BG118" s="81"/>
      <c r="BH118" s="81"/>
      <c r="BI118" s="81"/>
      <c r="BJ118" s="81"/>
      <c r="BK118" s="81"/>
      <c r="BL118" s="81"/>
      <c r="BM118" s="81"/>
      <c r="BN118" s="81"/>
      <c r="BO118" s="81"/>
      <c r="BP118" s="81"/>
      <c r="BQ118" s="81"/>
      <c r="BR118" s="81"/>
      <c r="BS118" s="81"/>
      <c r="BT118" s="81"/>
      <c r="BU118" s="81"/>
      <c r="BV118" s="81"/>
      <c r="BW118" s="81"/>
      <c r="BX118" s="81"/>
      <c r="BY118" s="81"/>
      <c r="BZ118" s="81"/>
      <c r="CA118" s="81"/>
      <c r="CB118" s="81"/>
      <c r="CC118" s="81"/>
      <c r="CD118" s="104"/>
      <c r="CE118" s="81"/>
      <c r="CF118" s="81"/>
      <c r="CG118" s="81"/>
      <c r="CH118" s="81"/>
      <c r="CI118" s="81"/>
      <c r="CJ118" s="81"/>
      <c r="CK118" s="81"/>
      <c r="CL118" s="81"/>
      <c r="CM118" s="81"/>
      <c r="CN118" s="81"/>
      <c r="CO118" s="81"/>
      <c r="CP118" s="81"/>
      <c r="CQ118" s="81"/>
      <c r="CR118" s="81"/>
      <c r="CS118" s="81"/>
      <c r="CT118" s="81"/>
      <c r="CU118" s="81"/>
      <c r="CV118" s="81"/>
      <c r="CW118" s="81"/>
      <c r="CX118" s="81"/>
      <c r="CY118" s="81"/>
      <c r="CZ118" s="81"/>
      <c r="DA118" s="81"/>
      <c r="DB118" s="81"/>
      <c r="DC118" s="81"/>
      <c r="DD118" s="81"/>
      <c r="DE118" s="81"/>
      <c r="DF118" s="81"/>
      <c r="DG118" s="81"/>
      <c r="DH118" s="81"/>
      <c r="DI118" s="81"/>
      <c r="DJ118" s="81"/>
      <c r="DK118" s="81"/>
      <c r="DL118" s="108"/>
      <c r="DM118" s="81"/>
      <c r="DN118" s="81"/>
      <c r="DO118" s="81"/>
      <c r="DP118" s="81"/>
      <c r="DQ118" s="81"/>
      <c r="DR118" s="81"/>
      <c r="DS118" s="81"/>
      <c r="DT118" s="81"/>
      <c r="DU118" s="81"/>
      <c r="DV118" s="81"/>
      <c r="DW118" s="81"/>
      <c r="DX118" s="81"/>
      <c r="DY118" s="81"/>
      <c r="DZ118" s="81"/>
      <c r="EA118" s="81"/>
      <c r="EB118" s="81"/>
      <c r="EC118" s="81"/>
      <c r="ED118" s="81"/>
      <c r="EE118" s="81"/>
      <c r="EF118" s="81"/>
      <c r="EG118" s="81"/>
      <c r="EH118" s="81"/>
      <c r="EI118" s="81"/>
      <c r="EJ118" s="81"/>
      <c r="EK118" s="81"/>
      <c r="EL118" s="81"/>
      <c r="EM118" s="81"/>
      <c r="EN118" s="81"/>
      <c r="EO118" s="81"/>
      <c r="EP118" s="81"/>
      <c r="EQ118" s="81"/>
      <c r="ER118" s="81"/>
      <c r="ES118" s="81"/>
      <c r="ET118" s="81"/>
      <c r="EU118" s="81"/>
      <c r="EV118" s="80"/>
      <c r="EW118" s="80"/>
      <c r="EX118" s="80"/>
      <c r="EY118" s="80"/>
      <c r="EZ118" s="80"/>
      <c r="FA118" s="80"/>
      <c r="FB118" s="80"/>
      <c r="FC118" s="80"/>
      <c r="FD118" s="80"/>
      <c r="FE118" s="80"/>
      <c r="FF118" s="80"/>
      <c r="FG118" s="80"/>
      <c r="FH118" s="80"/>
    </row>
    <row r="119" spans="2:164" s="1" customFormat="1" ht="30" customHeight="1" x14ac:dyDescent="0.3">
      <c r="B119" s="149">
        <v>136</v>
      </c>
      <c r="C119" s="365">
        <v>44125</v>
      </c>
      <c r="D119" s="367" t="s">
        <v>267</v>
      </c>
      <c r="E119" s="365"/>
      <c r="F119" s="150" t="s">
        <v>143</v>
      </c>
      <c r="G119" s="150" t="s">
        <v>34</v>
      </c>
      <c r="H119" s="160" t="s">
        <v>299</v>
      </c>
      <c r="I119" s="137" t="s">
        <v>32</v>
      </c>
      <c r="J119" s="121" t="s">
        <v>151</v>
      </c>
      <c r="K119" s="151"/>
      <c r="L119" s="152"/>
      <c r="M119" s="151"/>
      <c r="N119" s="153">
        <v>4</v>
      </c>
      <c r="O119" s="154">
        <v>4</v>
      </c>
      <c r="P119" s="154">
        <v>4</v>
      </c>
      <c r="Q119" s="155" t="s">
        <v>34</v>
      </c>
      <c r="R119" s="155" t="s">
        <v>34</v>
      </c>
      <c r="S119" s="156" t="s">
        <v>34</v>
      </c>
      <c r="T119" s="153"/>
      <c r="U119" s="155" t="s">
        <v>203</v>
      </c>
      <c r="V119" s="154"/>
      <c r="W119" s="154"/>
      <c r="X119" s="157"/>
      <c r="Y119" s="153"/>
      <c r="Z119" s="154"/>
      <c r="AA119" s="154"/>
      <c r="AB119" s="155" t="s">
        <v>203</v>
      </c>
      <c r="AC119" s="154"/>
      <c r="AD119" s="154"/>
      <c r="AE119" s="157"/>
      <c r="AF119" s="153"/>
      <c r="AG119" s="157"/>
      <c r="AH119" s="153"/>
      <c r="AI119" s="154"/>
      <c r="AJ119" s="154"/>
      <c r="AK119" s="155" t="s">
        <v>203</v>
      </c>
      <c r="AL119" s="155" t="s">
        <v>203</v>
      </c>
      <c r="AM119" s="155" t="s">
        <v>203</v>
      </c>
      <c r="AN119" s="154"/>
      <c r="AO119" s="156" t="s">
        <v>203</v>
      </c>
      <c r="AP119" s="81"/>
      <c r="AQ119" s="106"/>
      <c r="AR119" s="81"/>
      <c r="AS119" s="107"/>
      <c r="AT119" s="107"/>
      <c r="AU119" s="81"/>
      <c r="AV119" s="81"/>
      <c r="AW119" s="81"/>
      <c r="AX119" s="81"/>
      <c r="AY119" s="81"/>
      <c r="AZ119" s="81"/>
      <c r="BA119" s="81"/>
      <c r="BB119" s="81"/>
      <c r="BC119" s="81"/>
      <c r="BD119" s="81"/>
      <c r="BE119" s="81"/>
      <c r="BF119" s="81"/>
      <c r="BG119" s="81"/>
      <c r="BH119" s="81"/>
      <c r="BI119" s="81"/>
      <c r="BJ119" s="81"/>
      <c r="BK119" s="81"/>
      <c r="BL119" s="81"/>
      <c r="BM119" s="81"/>
      <c r="BN119" s="81"/>
      <c r="BO119" s="81"/>
      <c r="BP119" s="81"/>
      <c r="BQ119" s="81"/>
      <c r="BR119" s="81"/>
      <c r="BS119" s="81"/>
      <c r="BT119" s="81"/>
      <c r="BU119" s="81"/>
      <c r="BV119" s="81"/>
      <c r="BW119" s="81"/>
      <c r="BX119" s="81"/>
      <c r="BY119" s="81"/>
      <c r="BZ119" s="81"/>
      <c r="CA119" s="81"/>
      <c r="CB119" s="81"/>
      <c r="CC119" s="81"/>
      <c r="CD119" s="104"/>
      <c r="CE119" s="81"/>
      <c r="CF119" s="81"/>
      <c r="CG119" s="81"/>
      <c r="CH119" s="81"/>
      <c r="CI119" s="81"/>
      <c r="CJ119" s="81"/>
      <c r="CK119" s="81"/>
      <c r="CL119" s="81"/>
      <c r="CM119" s="81"/>
      <c r="CN119" s="81"/>
      <c r="CO119" s="81"/>
      <c r="CP119" s="81"/>
      <c r="CQ119" s="81"/>
      <c r="CR119" s="81"/>
      <c r="CS119" s="81"/>
      <c r="CT119" s="81"/>
      <c r="CU119" s="81"/>
      <c r="CV119" s="81"/>
      <c r="CW119" s="81"/>
      <c r="CX119" s="81"/>
      <c r="CY119" s="81"/>
      <c r="CZ119" s="81"/>
      <c r="DA119" s="81"/>
      <c r="DB119" s="81"/>
      <c r="DC119" s="81"/>
      <c r="DD119" s="81"/>
      <c r="DE119" s="81"/>
      <c r="DF119" s="81"/>
      <c r="DG119" s="81"/>
      <c r="DH119" s="81"/>
      <c r="DI119" s="81"/>
      <c r="DJ119" s="81"/>
      <c r="DK119" s="81"/>
      <c r="DL119" s="108"/>
      <c r="DM119" s="81"/>
      <c r="DN119" s="81"/>
      <c r="DO119" s="81"/>
      <c r="DP119" s="81"/>
      <c r="DQ119" s="81"/>
      <c r="DR119" s="81"/>
      <c r="DS119" s="81"/>
      <c r="DT119" s="81"/>
      <c r="DU119" s="81"/>
      <c r="DV119" s="81"/>
      <c r="DW119" s="81"/>
      <c r="DX119" s="81"/>
      <c r="DY119" s="81"/>
      <c r="DZ119" s="81"/>
      <c r="EA119" s="81"/>
      <c r="EB119" s="81"/>
      <c r="EC119" s="81"/>
      <c r="ED119" s="81"/>
      <c r="EE119" s="81"/>
      <c r="EF119" s="81"/>
      <c r="EG119" s="81"/>
      <c r="EH119" s="81"/>
      <c r="EI119" s="81"/>
      <c r="EJ119" s="81"/>
      <c r="EK119" s="81"/>
      <c r="EL119" s="81"/>
      <c r="EM119" s="81"/>
      <c r="EN119" s="81"/>
      <c r="EO119" s="81"/>
      <c r="EP119" s="81"/>
      <c r="EQ119" s="81"/>
      <c r="ER119" s="81"/>
      <c r="ES119" s="81"/>
      <c r="ET119" s="81"/>
      <c r="EU119" s="81"/>
      <c r="EV119" s="80"/>
      <c r="EW119" s="80"/>
      <c r="EX119" s="80"/>
      <c r="EY119" s="80"/>
      <c r="EZ119" s="80"/>
      <c r="FA119" s="80"/>
      <c r="FB119" s="80"/>
      <c r="FC119" s="80"/>
      <c r="FD119" s="80"/>
      <c r="FE119" s="80"/>
      <c r="FF119" s="80"/>
      <c r="FG119" s="80"/>
      <c r="FH119" s="80"/>
    </row>
    <row r="120" spans="2:164" s="1" customFormat="1" ht="30" customHeight="1" x14ac:dyDescent="0.3">
      <c r="B120" s="149">
        <v>137</v>
      </c>
      <c r="C120" s="365">
        <v>44125</v>
      </c>
      <c r="D120" s="367" t="s">
        <v>267</v>
      </c>
      <c r="E120" s="365"/>
      <c r="F120" s="150" t="s">
        <v>142</v>
      </c>
      <c r="G120" s="150" t="s">
        <v>35</v>
      </c>
      <c r="H120" s="160" t="s">
        <v>16</v>
      </c>
      <c r="I120" s="137" t="s">
        <v>109</v>
      </c>
      <c r="J120" s="121" t="s">
        <v>152</v>
      </c>
      <c r="K120" s="151"/>
      <c r="L120" s="152"/>
      <c r="M120" s="151"/>
      <c r="N120" s="153">
        <v>3</v>
      </c>
      <c r="O120" s="154">
        <v>3</v>
      </c>
      <c r="P120" s="154">
        <v>3</v>
      </c>
      <c r="Q120" s="155" t="s">
        <v>35</v>
      </c>
      <c r="R120" s="155" t="s">
        <v>35</v>
      </c>
      <c r="S120" s="156" t="s">
        <v>34</v>
      </c>
      <c r="T120" s="153">
        <v>4</v>
      </c>
      <c r="U120" s="155" t="s">
        <v>203</v>
      </c>
      <c r="V120" s="154">
        <v>4</v>
      </c>
      <c r="W120" s="154">
        <v>4</v>
      </c>
      <c r="X120" s="157">
        <v>4</v>
      </c>
      <c r="Y120" s="153">
        <v>3</v>
      </c>
      <c r="Z120" s="154">
        <v>4</v>
      </c>
      <c r="AA120" s="154">
        <v>4</v>
      </c>
      <c r="AB120" s="155" t="s">
        <v>35</v>
      </c>
      <c r="AC120" s="154">
        <v>3</v>
      </c>
      <c r="AD120" s="154">
        <v>2</v>
      </c>
      <c r="AE120" s="157">
        <v>2</v>
      </c>
      <c r="AF120" s="153">
        <v>3</v>
      </c>
      <c r="AG120" s="157">
        <v>3</v>
      </c>
      <c r="AH120" s="153">
        <v>3</v>
      </c>
      <c r="AI120" s="154">
        <v>4</v>
      </c>
      <c r="AJ120" s="154">
        <v>3</v>
      </c>
      <c r="AK120" s="155" t="s">
        <v>35</v>
      </c>
      <c r="AL120" s="155" t="s">
        <v>203</v>
      </c>
      <c r="AM120" s="155" t="s">
        <v>203</v>
      </c>
      <c r="AN120" s="154">
        <v>3</v>
      </c>
      <c r="AO120" s="156" t="s">
        <v>34</v>
      </c>
      <c r="AP120" s="81"/>
      <c r="AQ120" s="106"/>
      <c r="AR120" s="81"/>
      <c r="AS120" s="107"/>
      <c r="AT120" s="107"/>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c r="BW120" s="81"/>
      <c r="BX120" s="81"/>
      <c r="BY120" s="81"/>
      <c r="BZ120" s="81"/>
      <c r="CA120" s="81"/>
      <c r="CB120" s="81"/>
      <c r="CC120" s="81"/>
      <c r="CD120" s="104"/>
      <c r="CE120" s="81"/>
      <c r="CF120" s="81"/>
      <c r="CG120" s="81"/>
      <c r="CH120" s="81"/>
      <c r="CI120" s="81"/>
      <c r="CJ120" s="81"/>
      <c r="CK120" s="81"/>
      <c r="CL120" s="81"/>
      <c r="CM120" s="81"/>
      <c r="CN120" s="81"/>
      <c r="CO120" s="81"/>
      <c r="CP120" s="81"/>
      <c r="CQ120" s="81"/>
      <c r="CR120" s="81"/>
      <c r="CS120" s="81"/>
      <c r="CT120" s="81"/>
      <c r="CU120" s="81"/>
      <c r="CV120" s="81"/>
      <c r="CW120" s="81"/>
      <c r="CX120" s="81"/>
      <c r="CY120" s="81"/>
      <c r="CZ120" s="81"/>
      <c r="DA120" s="81"/>
      <c r="DB120" s="81"/>
      <c r="DC120" s="81"/>
      <c r="DD120" s="81"/>
      <c r="DE120" s="81"/>
      <c r="DF120" s="81"/>
      <c r="DG120" s="81"/>
      <c r="DH120" s="81"/>
      <c r="DI120" s="81"/>
      <c r="DJ120" s="81"/>
      <c r="DK120" s="81"/>
      <c r="DL120" s="108"/>
      <c r="DM120" s="81"/>
      <c r="DN120" s="81"/>
      <c r="DO120" s="81"/>
      <c r="DP120" s="81"/>
      <c r="DQ120" s="81"/>
      <c r="DR120" s="81"/>
      <c r="DS120" s="81"/>
      <c r="DT120" s="81"/>
      <c r="DU120" s="81"/>
      <c r="DV120" s="81"/>
      <c r="DW120" s="81"/>
      <c r="DX120" s="81"/>
      <c r="DY120" s="81"/>
      <c r="DZ120" s="81"/>
      <c r="EA120" s="81"/>
      <c r="EB120" s="81"/>
      <c r="EC120" s="81"/>
      <c r="ED120" s="81"/>
      <c r="EE120" s="81"/>
      <c r="EF120" s="81"/>
      <c r="EG120" s="81"/>
      <c r="EH120" s="81"/>
      <c r="EI120" s="81"/>
      <c r="EJ120" s="81"/>
      <c r="EK120" s="81"/>
      <c r="EL120" s="81"/>
      <c r="EM120" s="81"/>
      <c r="EN120" s="81"/>
      <c r="EO120" s="81"/>
      <c r="EP120" s="81"/>
      <c r="EQ120" s="81"/>
      <c r="ER120" s="81"/>
      <c r="ES120" s="81"/>
      <c r="ET120" s="81"/>
      <c r="EU120" s="81"/>
      <c r="EV120" s="80"/>
      <c r="EW120" s="80"/>
      <c r="EX120" s="80"/>
      <c r="EY120" s="80"/>
      <c r="EZ120" s="80"/>
      <c r="FA120" s="80"/>
      <c r="FB120" s="80"/>
      <c r="FC120" s="80"/>
      <c r="FD120" s="80"/>
      <c r="FE120" s="80"/>
      <c r="FF120" s="80"/>
      <c r="FG120" s="80"/>
      <c r="FH120" s="80"/>
    </row>
    <row r="121" spans="2:164" s="1" customFormat="1" ht="30" customHeight="1" x14ac:dyDescent="0.3">
      <c r="B121" s="149">
        <v>138</v>
      </c>
      <c r="C121" s="365">
        <v>44126</v>
      </c>
      <c r="D121" s="367" t="s">
        <v>267</v>
      </c>
      <c r="E121" s="365"/>
      <c r="F121" s="150" t="s">
        <v>142</v>
      </c>
      <c r="G121" s="150" t="s">
        <v>35</v>
      </c>
      <c r="H121" s="160" t="s">
        <v>300</v>
      </c>
      <c r="I121" s="158"/>
      <c r="J121" s="121" t="s">
        <v>152</v>
      </c>
      <c r="K121" s="151"/>
      <c r="L121" s="152"/>
      <c r="M121" s="151"/>
      <c r="N121" s="153">
        <v>5</v>
      </c>
      <c r="O121" s="154">
        <v>2</v>
      </c>
      <c r="P121" s="154">
        <v>3</v>
      </c>
      <c r="Q121" s="155" t="s">
        <v>35</v>
      </c>
      <c r="R121" s="155" t="s">
        <v>34</v>
      </c>
      <c r="S121" s="156" t="s">
        <v>34</v>
      </c>
      <c r="T121" s="153">
        <v>2</v>
      </c>
      <c r="U121" s="155" t="s">
        <v>34</v>
      </c>
      <c r="V121" s="154">
        <v>2</v>
      </c>
      <c r="W121" s="154">
        <v>1</v>
      </c>
      <c r="X121" s="157">
        <v>1</v>
      </c>
      <c r="Y121" s="153">
        <v>4</v>
      </c>
      <c r="Z121" s="154">
        <v>5</v>
      </c>
      <c r="AA121" s="154">
        <v>5</v>
      </c>
      <c r="AB121" s="155" t="s">
        <v>35</v>
      </c>
      <c r="AC121" s="154">
        <v>2</v>
      </c>
      <c r="AD121" s="154">
        <v>1</v>
      </c>
      <c r="AE121" s="157">
        <v>1</v>
      </c>
      <c r="AF121" s="153">
        <v>5</v>
      </c>
      <c r="AG121" s="157">
        <v>5</v>
      </c>
      <c r="AH121" s="153">
        <v>5</v>
      </c>
      <c r="AI121" s="154">
        <v>5</v>
      </c>
      <c r="AJ121" s="154">
        <v>5</v>
      </c>
      <c r="AK121" s="155" t="s">
        <v>35</v>
      </c>
      <c r="AL121" s="155" t="s">
        <v>34</v>
      </c>
      <c r="AM121" s="155" t="s">
        <v>35</v>
      </c>
      <c r="AN121" s="154">
        <v>4</v>
      </c>
      <c r="AO121" s="156" t="s">
        <v>35</v>
      </c>
      <c r="AP121" s="81"/>
      <c r="AQ121" s="106"/>
      <c r="AR121" s="81"/>
      <c r="AS121" s="107"/>
      <c r="AT121" s="107"/>
      <c r="AU121" s="81"/>
      <c r="AV121" s="81"/>
      <c r="AW121" s="81"/>
      <c r="AX121" s="81"/>
      <c r="AY121" s="81"/>
      <c r="AZ121" s="81"/>
      <c r="BA121" s="81"/>
      <c r="BB121" s="81"/>
      <c r="BC121" s="81"/>
      <c r="BD121" s="81"/>
      <c r="BE121" s="81"/>
      <c r="BF121" s="81"/>
      <c r="BG121" s="81"/>
      <c r="BH121" s="81"/>
      <c r="BI121" s="81"/>
      <c r="BJ121" s="81"/>
      <c r="BK121" s="81"/>
      <c r="BL121" s="81"/>
      <c r="BM121" s="81"/>
      <c r="BN121" s="81"/>
      <c r="BO121" s="81"/>
      <c r="BP121" s="81"/>
      <c r="BQ121" s="81"/>
      <c r="BR121" s="81"/>
      <c r="BS121" s="81"/>
      <c r="BT121" s="81"/>
      <c r="BU121" s="81"/>
      <c r="BV121" s="81"/>
      <c r="BW121" s="81"/>
      <c r="BX121" s="81"/>
      <c r="BY121" s="81"/>
      <c r="BZ121" s="81"/>
      <c r="CA121" s="81"/>
      <c r="CB121" s="81"/>
      <c r="CC121" s="81"/>
      <c r="CD121" s="104"/>
      <c r="CE121" s="81"/>
      <c r="CF121" s="81"/>
      <c r="CG121" s="81"/>
      <c r="CH121" s="81"/>
      <c r="CI121" s="81"/>
      <c r="CJ121" s="81"/>
      <c r="CK121" s="81"/>
      <c r="CL121" s="81"/>
      <c r="CM121" s="81"/>
      <c r="CN121" s="81"/>
      <c r="CO121" s="81"/>
      <c r="CP121" s="81"/>
      <c r="CQ121" s="81"/>
      <c r="CR121" s="81"/>
      <c r="CS121" s="81"/>
      <c r="CT121" s="81"/>
      <c r="CU121" s="81"/>
      <c r="CV121" s="81"/>
      <c r="CW121" s="81"/>
      <c r="CX121" s="81"/>
      <c r="CY121" s="81"/>
      <c r="CZ121" s="81"/>
      <c r="DA121" s="81"/>
      <c r="DB121" s="81"/>
      <c r="DC121" s="81"/>
      <c r="DD121" s="81"/>
      <c r="DE121" s="81"/>
      <c r="DF121" s="81"/>
      <c r="DG121" s="81"/>
      <c r="DH121" s="81"/>
      <c r="DI121" s="81"/>
      <c r="DJ121" s="81"/>
      <c r="DK121" s="81"/>
      <c r="DL121" s="108"/>
      <c r="DM121" s="81"/>
      <c r="DN121" s="81"/>
      <c r="DO121" s="81"/>
      <c r="DP121" s="81"/>
      <c r="DQ121" s="81"/>
      <c r="DR121" s="81"/>
      <c r="DS121" s="81"/>
      <c r="DT121" s="81"/>
      <c r="DU121" s="81"/>
      <c r="DV121" s="81"/>
      <c r="DW121" s="81"/>
      <c r="DX121" s="81"/>
      <c r="DY121" s="81"/>
      <c r="DZ121" s="81"/>
      <c r="EA121" s="81"/>
      <c r="EB121" s="81"/>
      <c r="EC121" s="81"/>
      <c r="ED121" s="81"/>
      <c r="EE121" s="81"/>
      <c r="EF121" s="81"/>
      <c r="EG121" s="81"/>
      <c r="EH121" s="81"/>
      <c r="EI121" s="81"/>
      <c r="EJ121" s="81"/>
      <c r="EK121" s="81"/>
      <c r="EL121" s="81"/>
      <c r="EM121" s="81"/>
      <c r="EN121" s="81"/>
      <c r="EO121" s="81"/>
      <c r="EP121" s="81"/>
      <c r="EQ121" s="81"/>
      <c r="ER121" s="81"/>
      <c r="ES121" s="81"/>
      <c r="ET121" s="81"/>
      <c r="EU121" s="81"/>
      <c r="EV121" s="80"/>
      <c r="EW121" s="80"/>
      <c r="EX121" s="80"/>
      <c r="EY121" s="80"/>
      <c r="EZ121" s="80"/>
      <c r="FA121" s="80"/>
      <c r="FB121" s="80"/>
      <c r="FC121" s="80"/>
      <c r="FD121" s="80"/>
      <c r="FE121" s="80"/>
      <c r="FF121" s="80"/>
      <c r="FG121" s="80"/>
      <c r="FH121" s="80"/>
    </row>
    <row r="122" spans="2:164" s="1" customFormat="1" ht="30" customHeight="1" x14ac:dyDescent="0.3">
      <c r="B122" s="149">
        <v>139</v>
      </c>
      <c r="C122" s="365">
        <v>44127</v>
      </c>
      <c r="D122" s="367" t="s">
        <v>267</v>
      </c>
      <c r="E122" s="365"/>
      <c r="F122" s="150"/>
      <c r="G122" s="150" t="s">
        <v>34</v>
      </c>
      <c r="H122" s="160"/>
      <c r="I122" s="158"/>
      <c r="J122" s="121" t="s">
        <v>151</v>
      </c>
      <c r="K122" s="151"/>
      <c r="L122" s="152"/>
      <c r="M122" s="151"/>
      <c r="N122" s="153">
        <v>4</v>
      </c>
      <c r="O122" s="154">
        <v>4</v>
      </c>
      <c r="P122" s="154">
        <v>4</v>
      </c>
      <c r="Q122" s="155" t="s">
        <v>34</v>
      </c>
      <c r="R122" s="155" t="s">
        <v>34</v>
      </c>
      <c r="S122" s="156" t="s">
        <v>203</v>
      </c>
      <c r="T122" s="153"/>
      <c r="U122" s="155" t="s">
        <v>203</v>
      </c>
      <c r="V122" s="154"/>
      <c r="W122" s="154"/>
      <c r="X122" s="157"/>
      <c r="Y122" s="153"/>
      <c r="Z122" s="154"/>
      <c r="AA122" s="154"/>
      <c r="AB122" s="155" t="s">
        <v>203</v>
      </c>
      <c r="AC122" s="154"/>
      <c r="AD122" s="154"/>
      <c r="AE122" s="157"/>
      <c r="AF122" s="153"/>
      <c r="AG122" s="157"/>
      <c r="AH122" s="153"/>
      <c r="AI122" s="154"/>
      <c r="AJ122" s="154"/>
      <c r="AK122" s="155" t="s">
        <v>203</v>
      </c>
      <c r="AL122" s="155" t="s">
        <v>203</v>
      </c>
      <c r="AM122" s="155" t="s">
        <v>203</v>
      </c>
      <c r="AN122" s="154"/>
      <c r="AO122" s="156" t="s">
        <v>203</v>
      </c>
      <c r="AP122" s="81"/>
      <c r="AQ122" s="106"/>
      <c r="AR122" s="81"/>
      <c r="AS122" s="107"/>
      <c r="AT122" s="107"/>
      <c r="AU122" s="81"/>
      <c r="AV122" s="81"/>
      <c r="AW122" s="81"/>
      <c r="AX122" s="81"/>
      <c r="AY122" s="81"/>
      <c r="AZ122" s="81"/>
      <c r="BA122" s="81"/>
      <c r="BB122" s="81"/>
      <c r="BC122" s="81"/>
      <c r="BD122" s="81"/>
      <c r="BE122" s="81"/>
      <c r="BF122" s="81"/>
      <c r="BG122" s="81"/>
      <c r="BH122" s="81"/>
      <c r="BI122" s="81"/>
      <c r="BJ122" s="81"/>
      <c r="BK122" s="81"/>
      <c r="BL122" s="81"/>
      <c r="BM122" s="81"/>
      <c r="BN122" s="81"/>
      <c r="BO122" s="81"/>
      <c r="BP122" s="81"/>
      <c r="BQ122" s="81"/>
      <c r="BR122" s="81"/>
      <c r="BS122" s="81"/>
      <c r="BT122" s="81"/>
      <c r="BU122" s="81"/>
      <c r="BV122" s="81"/>
      <c r="BW122" s="81"/>
      <c r="BX122" s="81"/>
      <c r="BY122" s="81"/>
      <c r="BZ122" s="81"/>
      <c r="CA122" s="81"/>
      <c r="CB122" s="81"/>
      <c r="CC122" s="81"/>
      <c r="CD122" s="104"/>
      <c r="CE122" s="81"/>
      <c r="CF122" s="81"/>
      <c r="CG122" s="81"/>
      <c r="CH122" s="81"/>
      <c r="CI122" s="81"/>
      <c r="CJ122" s="81"/>
      <c r="CK122" s="81"/>
      <c r="CL122" s="81"/>
      <c r="CM122" s="81"/>
      <c r="CN122" s="81"/>
      <c r="CO122" s="81"/>
      <c r="CP122" s="81"/>
      <c r="CQ122" s="81"/>
      <c r="CR122" s="81"/>
      <c r="CS122" s="81"/>
      <c r="CT122" s="81"/>
      <c r="CU122" s="81"/>
      <c r="CV122" s="81"/>
      <c r="CW122" s="81"/>
      <c r="CX122" s="81"/>
      <c r="CY122" s="81"/>
      <c r="CZ122" s="81"/>
      <c r="DA122" s="81"/>
      <c r="DB122" s="81"/>
      <c r="DC122" s="81"/>
      <c r="DD122" s="81"/>
      <c r="DE122" s="81"/>
      <c r="DF122" s="81"/>
      <c r="DG122" s="81"/>
      <c r="DH122" s="81"/>
      <c r="DI122" s="81"/>
      <c r="DJ122" s="81"/>
      <c r="DK122" s="81"/>
      <c r="DL122" s="108"/>
      <c r="DM122" s="81"/>
      <c r="DN122" s="81"/>
      <c r="DO122" s="81"/>
      <c r="DP122" s="81"/>
      <c r="DQ122" s="81"/>
      <c r="DR122" s="81"/>
      <c r="DS122" s="81"/>
      <c r="DT122" s="81"/>
      <c r="DU122" s="81"/>
      <c r="DV122" s="81"/>
      <c r="DW122" s="81"/>
      <c r="DX122" s="81"/>
      <c r="DY122" s="81"/>
      <c r="DZ122" s="81"/>
      <c r="EA122" s="81"/>
      <c r="EB122" s="81"/>
      <c r="EC122" s="81"/>
      <c r="ED122" s="81"/>
      <c r="EE122" s="81"/>
      <c r="EF122" s="81"/>
      <c r="EG122" s="81"/>
      <c r="EH122" s="81"/>
      <c r="EI122" s="81"/>
      <c r="EJ122" s="81"/>
      <c r="EK122" s="81"/>
      <c r="EL122" s="81"/>
      <c r="EM122" s="81"/>
      <c r="EN122" s="81"/>
      <c r="EO122" s="81"/>
      <c r="EP122" s="81"/>
      <c r="EQ122" s="81"/>
      <c r="ER122" s="81"/>
      <c r="ES122" s="81"/>
      <c r="ET122" s="81"/>
      <c r="EU122" s="81"/>
      <c r="EV122" s="80"/>
      <c r="EW122" s="80"/>
      <c r="EX122" s="80"/>
      <c r="EY122" s="80"/>
      <c r="EZ122" s="80"/>
      <c r="FA122" s="80"/>
      <c r="FB122" s="80"/>
      <c r="FC122" s="80"/>
      <c r="FD122" s="80"/>
      <c r="FE122" s="80"/>
      <c r="FF122" s="80"/>
      <c r="FG122" s="80"/>
      <c r="FH122" s="80"/>
    </row>
    <row r="123" spans="2:164" s="1" customFormat="1" ht="30" customHeight="1" x14ac:dyDescent="0.3">
      <c r="B123" s="149">
        <v>140</v>
      </c>
      <c r="C123" s="365">
        <v>44132</v>
      </c>
      <c r="D123" s="367" t="s">
        <v>267</v>
      </c>
      <c r="E123" s="365"/>
      <c r="F123" s="150" t="s">
        <v>142</v>
      </c>
      <c r="G123" s="150" t="s">
        <v>34</v>
      </c>
      <c r="H123" s="160" t="s">
        <v>16</v>
      </c>
      <c r="I123" s="137" t="s">
        <v>109</v>
      </c>
      <c r="J123" s="121" t="s">
        <v>151</v>
      </c>
      <c r="K123" s="151"/>
      <c r="L123" s="152"/>
      <c r="M123" s="151"/>
      <c r="N123" s="153">
        <v>4</v>
      </c>
      <c r="O123" s="154">
        <v>4</v>
      </c>
      <c r="P123" s="154"/>
      <c r="Q123" s="155" t="s">
        <v>203</v>
      </c>
      <c r="R123" s="155" t="s">
        <v>34</v>
      </c>
      <c r="S123" s="156" t="s">
        <v>34</v>
      </c>
      <c r="T123" s="153">
        <v>4</v>
      </c>
      <c r="U123" s="155" t="s">
        <v>34</v>
      </c>
      <c r="V123" s="154">
        <v>5</v>
      </c>
      <c r="W123" s="154">
        <v>5</v>
      </c>
      <c r="X123" s="157">
        <v>5</v>
      </c>
      <c r="Y123" s="153">
        <v>5</v>
      </c>
      <c r="Z123" s="154">
        <v>5</v>
      </c>
      <c r="AA123" s="154">
        <v>5</v>
      </c>
      <c r="AB123" s="155" t="s">
        <v>35</v>
      </c>
      <c r="AC123" s="154">
        <v>5</v>
      </c>
      <c r="AD123" s="154">
        <v>4</v>
      </c>
      <c r="AE123" s="157">
        <v>3</v>
      </c>
      <c r="AF123" s="153">
        <v>4</v>
      </c>
      <c r="AG123" s="157">
        <v>4</v>
      </c>
      <c r="AH123" s="153">
        <v>5</v>
      </c>
      <c r="AI123" s="154">
        <v>5</v>
      </c>
      <c r="AJ123" s="154">
        <v>5</v>
      </c>
      <c r="AK123" s="155" t="s">
        <v>35</v>
      </c>
      <c r="AL123" s="155" t="s">
        <v>35</v>
      </c>
      <c r="AM123" s="155" t="s">
        <v>35</v>
      </c>
      <c r="AN123" s="154">
        <v>4</v>
      </c>
      <c r="AO123" s="156" t="s">
        <v>35</v>
      </c>
      <c r="AP123" s="81"/>
      <c r="AQ123" s="106"/>
      <c r="AR123" s="81"/>
      <c r="AS123" s="107"/>
      <c r="AT123" s="107"/>
      <c r="AU123" s="81"/>
      <c r="AV123" s="81"/>
      <c r="AW123" s="81"/>
      <c r="AX123" s="81"/>
      <c r="AY123" s="81"/>
      <c r="AZ123" s="81"/>
      <c r="BA123" s="81"/>
      <c r="BB123" s="81"/>
      <c r="BC123" s="81"/>
      <c r="BD123" s="81"/>
      <c r="BE123" s="81"/>
      <c r="BF123" s="81"/>
      <c r="BG123" s="81"/>
      <c r="BH123" s="81"/>
      <c r="BI123" s="81"/>
      <c r="BJ123" s="81"/>
      <c r="BK123" s="81"/>
      <c r="BL123" s="81"/>
      <c r="BM123" s="81"/>
      <c r="BN123" s="81"/>
      <c r="BO123" s="81"/>
      <c r="BP123" s="81"/>
      <c r="BQ123" s="81"/>
      <c r="BR123" s="81"/>
      <c r="BS123" s="81"/>
      <c r="BT123" s="81"/>
      <c r="BU123" s="81"/>
      <c r="BV123" s="81"/>
      <c r="BW123" s="81"/>
      <c r="BX123" s="81"/>
      <c r="BY123" s="81"/>
      <c r="BZ123" s="81"/>
      <c r="CA123" s="81"/>
      <c r="CB123" s="81"/>
      <c r="CC123" s="81"/>
      <c r="CD123" s="104"/>
      <c r="CE123" s="81"/>
      <c r="CF123" s="81"/>
      <c r="CG123" s="81"/>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108"/>
      <c r="DM123" s="81"/>
      <c r="DN123" s="81"/>
      <c r="DO123" s="81"/>
      <c r="DP123" s="81"/>
      <c r="DQ123" s="81"/>
      <c r="DR123" s="81"/>
      <c r="DS123" s="81"/>
      <c r="DT123" s="81"/>
      <c r="DU123" s="81"/>
      <c r="DV123" s="81"/>
      <c r="DW123" s="81"/>
      <c r="DX123" s="81"/>
      <c r="DY123" s="81"/>
      <c r="DZ123" s="81"/>
      <c r="EA123" s="81"/>
      <c r="EB123" s="81"/>
      <c r="EC123" s="81"/>
      <c r="ED123" s="81"/>
      <c r="EE123" s="81"/>
      <c r="EF123" s="81"/>
      <c r="EG123" s="81"/>
      <c r="EH123" s="81"/>
      <c r="EI123" s="81"/>
      <c r="EJ123" s="81"/>
      <c r="EK123" s="81"/>
      <c r="EL123" s="81"/>
      <c r="EM123" s="81"/>
      <c r="EN123" s="81"/>
      <c r="EO123" s="81"/>
      <c r="EP123" s="81"/>
      <c r="EQ123" s="81"/>
      <c r="ER123" s="81"/>
      <c r="ES123" s="81"/>
      <c r="ET123" s="81"/>
      <c r="EU123" s="81"/>
      <c r="EV123" s="80"/>
      <c r="EW123" s="80"/>
      <c r="EX123" s="80"/>
      <c r="EY123" s="80"/>
      <c r="EZ123" s="80"/>
      <c r="FA123" s="80"/>
      <c r="FB123" s="80"/>
      <c r="FC123" s="80"/>
      <c r="FD123" s="80"/>
      <c r="FE123" s="80"/>
      <c r="FF123" s="80"/>
      <c r="FG123" s="80"/>
      <c r="FH123" s="80"/>
    </row>
    <row r="124" spans="2:164" s="1" customFormat="1" ht="30" customHeight="1" x14ac:dyDescent="0.3">
      <c r="B124" s="149">
        <v>141</v>
      </c>
      <c r="C124" s="365">
        <v>44132</v>
      </c>
      <c r="D124" s="367" t="s">
        <v>267</v>
      </c>
      <c r="E124" s="365"/>
      <c r="F124" s="150" t="s">
        <v>142</v>
      </c>
      <c r="G124" s="150" t="s">
        <v>34</v>
      </c>
      <c r="H124" s="160" t="s">
        <v>16</v>
      </c>
      <c r="I124" s="137" t="s">
        <v>109</v>
      </c>
      <c r="J124" s="121" t="s">
        <v>152</v>
      </c>
      <c r="K124" s="151"/>
      <c r="L124" s="152"/>
      <c r="M124" s="151"/>
      <c r="N124" s="153">
        <v>4</v>
      </c>
      <c r="O124" s="154">
        <v>4</v>
      </c>
      <c r="P124" s="154">
        <v>4</v>
      </c>
      <c r="Q124" s="155" t="s">
        <v>35</v>
      </c>
      <c r="R124" s="155" t="s">
        <v>35</v>
      </c>
      <c r="S124" s="156" t="s">
        <v>35</v>
      </c>
      <c r="T124" s="153">
        <v>4</v>
      </c>
      <c r="U124" s="155" t="s">
        <v>35</v>
      </c>
      <c r="V124" s="154">
        <v>4</v>
      </c>
      <c r="W124" s="154">
        <v>4</v>
      </c>
      <c r="X124" s="157">
        <v>4</v>
      </c>
      <c r="Y124" s="153">
        <v>5</v>
      </c>
      <c r="Z124" s="154">
        <v>5</v>
      </c>
      <c r="AA124" s="154">
        <v>5</v>
      </c>
      <c r="AB124" s="155" t="s">
        <v>35</v>
      </c>
      <c r="AC124" s="154">
        <v>4</v>
      </c>
      <c r="AD124" s="154">
        <v>4</v>
      </c>
      <c r="AE124" s="157">
        <v>4</v>
      </c>
      <c r="AF124" s="153">
        <v>5</v>
      </c>
      <c r="AG124" s="157">
        <v>5</v>
      </c>
      <c r="AH124" s="153">
        <v>4</v>
      </c>
      <c r="AI124" s="154">
        <v>4</v>
      </c>
      <c r="AJ124" s="154">
        <v>4</v>
      </c>
      <c r="AK124" s="155" t="s">
        <v>35</v>
      </c>
      <c r="AL124" s="155" t="s">
        <v>35</v>
      </c>
      <c r="AM124" s="155" t="s">
        <v>203</v>
      </c>
      <c r="AN124" s="154">
        <v>4</v>
      </c>
      <c r="AO124" s="156" t="s">
        <v>35</v>
      </c>
      <c r="AP124" s="81"/>
      <c r="AQ124" s="106"/>
      <c r="AR124" s="81"/>
      <c r="AS124" s="107"/>
      <c r="AT124" s="107"/>
      <c r="AU124" s="81"/>
      <c r="AV124" s="81"/>
      <c r="AW124" s="81"/>
      <c r="AX124" s="81"/>
      <c r="AY124" s="81"/>
      <c r="AZ124" s="81"/>
      <c r="BA124" s="81"/>
      <c r="BB124" s="81"/>
      <c r="BC124" s="81"/>
      <c r="BD124" s="81"/>
      <c r="BE124" s="81"/>
      <c r="BF124" s="81"/>
      <c r="BG124" s="81"/>
      <c r="BH124" s="81"/>
      <c r="BI124" s="81"/>
      <c r="BJ124" s="81"/>
      <c r="BK124" s="81"/>
      <c r="BL124" s="81"/>
      <c r="BM124" s="81"/>
      <c r="BN124" s="81"/>
      <c r="BO124" s="81"/>
      <c r="BP124" s="81"/>
      <c r="BQ124" s="81"/>
      <c r="BR124" s="81"/>
      <c r="BS124" s="81"/>
      <c r="BT124" s="81"/>
      <c r="BU124" s="81"/>
      <c r="BV124" s="81"/>
      <c r="BW124" s="81"/>
      <c r="BX124" s="81"/>
      <c r="BY124" s="81"/>
      <c r="BZ124" s="81"/>
      <c r="CA124" s="81"/>
      <c r="CB124" s="81"/>
      <c r="CC124" s="81"/>
      <c r="CD124" s="104"/>
      <c r="CE124" s="81"/>
      <c r="CF124" s="81"/>
      <c r="CG124" s="81"/>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c r="DJ124" s="81"/>
      <c r="DK124" s="81"/>
      <c r="DL124" s="108"/>
      <c r="DM124" s="81"/>
      <c r="DN124" s="81"/>
      <c r="DO124" s="81"/>
      <c r="DP124" s="81"/>
      <c r="DQ124" s="81"/>
      <c r="DR124" s="81"/>
      <c r="DS124" s="81"/>
      <c r="DT124" s="81"/>
      <c r="DU124" s="81"/>
      <c r="DV124" s="81"/>
      <c r="DW124" s="81"/>
      <c r="DX124" s="81"/>
      <c r="DY124" s="81"/>
      <c r="DZ124" s="81"/>
      <c r="EA124" s="81"/>
      <c r="EB124" s="81"/>
      <c r="EC124" s="81"/>
      <c r="ED124" s="81"/>
      <c r="EE124" s="81"/>
      <c r="EF124" s="81"/>
      <c r="EG124" s="81"/>
      <c r="EH124" s="81"/>
      <c r="EI124" s="81"/>
      <c r="EJ124" s="81"/>
      <c r="EK124" s="81"/>
      <c r="EL124" s="81"/>
      <c r="EM124" s="81"/>
      <c r="EN124" s="81"/>
      <c r="EO124" s="81"/>
      <c r="EP124" s="81"/>
      <c r="EQ124" s="81"/>
      <c r="ER124" s="81"/>
      <c r="ES124" s="81"/>
      <c r="ET124" s="81"/>
      <c r="EU124" s="81"/>
      <c r="EV124" s="80"/>
      <c r="EW124" s="80"/>
      <c r="EX124" s="80"/>
      <c r="EY124" s="80"/>
      <c r="EZ124" s="80"/>
      <c r="FA124" s="80"/>
      <c r="FB124" s="80"/>
      <c r="FC124" s="80"/>
      <c r="FD124" s="80"/>
      <c r="FE124" s="80"/>
      <c r="FF124" s="80"/>
      <c r="FG124" s="80"/>
      <c r="FH124" s="80"/>
    </row>
    <row r="125" spans="2:164" s="1" customFormat="1" x14ac:dyDescent="0.3">
      <c r="B125" s="26"/>
      <c r="C125" s="44"/>
      <c r="D125" s="44"/>
      <c r="E125" s="44"/>
      <c r="F125" s="44"/>
      <c r="G125" s="44"/>
      <c r="H125"/>
      <c r="I125" s="52"/>
      <c r="J125"/>
      <c r="K125" s="21"/>
      <c r="L125" s="64"/>
      <c r="M125"/>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26"/>
      <c r="AQ125" s="46"/>
      <c r="AR125" s="26"/>
      <c r="AS125" s="30"/>
      <c r="AT125" s="30"/>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8"/>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42"/>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7"/>
      <c r="EW125" s="27"/>
      <c r="EX125" s="27"/>
      <c r="EY125" s="27"/>
      <c r="EZ125" s="27"/>
      <c r="FA125" s="27"/>
      <c r="FB125" s="27"/>
      <c r="FC125" s="27"/>
      <c r="FD125" s="27"/>
      <c r="FE125" s="27"/>
      <c r="FF125" s="27"/>
      <c r="FG125" s="27"/>
      <c r="FH125" s="27"/>
    </row>
    <row r="126" spans="2:164" s="1" customFormat="1" x14ac:dyDescent="0.3">
      <c r="B126" s="26"/>
      <c r="C126" s="44"/>
      <c r="D126" s="44"/>
      <c r="E126" s="44"/>
      <c r="F126" s="44"/>
      <c r="G126" s="44"/>
      <c r="H126"/>
      <c r="I126" s="52"/>
      <c r="J126"/>
      <c r="K126" s="21"/>
      <c r="L126" s="64"/>
      <c r="M126"/>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26"/>
      <c r="AQ126" s="46"/>
      <c r="AR126" s="26"/>
      <c r="AS126" s="30"/>
      <c r="AT126" s="30"/>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8"/>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42"/>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7"/>
      <c r="EW126" s="27"/>
      <c r="EX126" s="27"/>
      <c r="EY126" s="27"/>
      <c r="EZ126" s="27"/>
      <c r="FA126" s="27"/>
      <c r="FB126" s="27"/>
      <c r="FC126" s="27"/>
      <c r="FD126" s="27"/>
      <c r="FE126" s="27"/>
      <c r="FF126" s="27"/>
      <c r="FG126" s="27"/>
      <c r="FH126" s="27"/>
    </row>
    <row r="127" spans="2:164" s="1" customFormat="1" x14ac:dyDescent="0.3">
      <c r="B127" s="26"/>
      <c r="C127" s="44"/>
      <c r="D127" s="44"/>
      <c r="E127" s="44"/>
      <c r="F127" s="44"/>
      <c r="G127" s="44"/>
      <c r="H127"/>
      <c r="I127" s="52"/>
      <c r="J127"/>
      <c r="K127" s="21"/>
      <c r="L127" s="64"/>
      <c r="M12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26"/>
      <c r="AQ127" s="46"/>
      <c r="AR127" s="26"/>
      <c r="AS127" s="30"/>
      <c r="AT127" s="30"/>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8"/>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42"/>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7"/>
      <c r="EW127" s="27"/>
      <c r="EX127" s="27"/>
      <c r="EY127" s="27"/>
      <c r="EZ127" s="27"/>
      <c r="FA127" s="27"/>
      <c r="FB127" s="27"/>
      <c r="FC127" s="27"/>
      <c r="FD127" s="27"/>
      <c r="FE127" s="27"/>
      <c r="FF127" s="27"/>
      <c r="FG127" s="27"/>
      <c r="FH127" s="27"/>
    </row>
    <row r="128" spans="2:164" s="1" customFormat="1" x14ac:dyDescent="0.3">
      <c r="B128" s="26"/>
      <c r="C128" s="44"/>
      <c r="D128" s="44"/>
      <c r="E128" s="44"/>
      <c r="F128" s="44"/>
      <c r="G128" s="44"/>
      <c r="H128"/>
      <c r="I128" s="52"/>
      <c r="J128"/>
      <c r="K128" s="21"/>
      <c r="L128" s="64"/>
      <c r="M128"/>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26"/>
      <c r="AQ128" s="46"/>
      <c r="AR128" s="26"/>
      <c r="AS128" s="30"/>
      <c r="AT128" s="30"/>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8"/>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42"/>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7"/>
      <c r="EW128" s="27"/>
      <c r="EX128" s="27"/>
      <c r="EY128" s="27"/>
      <c r="EZ128" s="27"/>
      <c r="FA128" s="27"/>
      <c r="FB128" s="27"/>
      <c r="FC128" s="27"/>
      <c r="FD128" s="27"/>
      <c r="FE128" s="27"/>
      <c r="FF128" s="27"/>
      <c r="FG128" s="27"/>
      <c r="FH128" s="27"/>
    </row>
    <row r="129" spans="1:164" s="1" customFormat="1" x14ac:dyDescent="0.3">
      <c r="B129" s="26"/>
      <c r="C129" s="44"/>
      <c r="D129" s="44"/>
      <c r="E129" s="44"/>
      <c r="F129" s="44"/>
      <c r="G129" s="44"/>
      <c r="H129"/>
      <c r="I129" s="52"/>
      <c r="J129"/>
      <c r="K129" s="21"/>
      <c r="L129" s="64"/>
      <c r="M129"/>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26"/>
      <c r="AQ129" s="46"/>
      <c r="AR129" s="26"/>
      <c r="AS129" s="30"/>
      <c r="AT129" s="30"/>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8"/>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42"/>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7"/>
      <c r="EW129" s="27"/>
      <c r="EX129" s="27"/>
      <c r="EY129" s="27"/>
      <c r="EZ129" s="27"/>
      <c r="FA129" s="27"/>
      <c r="FB129" s="27"/>
      <c r="FC129" s="27"/>
      <c r="FD129" s="27"/>
      <c r="FE129" s="27"/>
      <c r="FF129" s="27"/>
      <c r="FG129" s="27"/>
      <c r="FH129" s="27"/>
    </row>
    <row r="130" spans="1:164" s="1" customFormat="1" x14ac:dyDescent="0.3">
      <c r="B130" s="26"/>
      <c r="C130" s="44"/>
      <c r="D130" s="44"/>
      <c r="E130" s="44"/>
      <c r="F130" s="44"/>
      <c r="G130" s="44"/>
      <c r="H130"/>
      <c r="I130" s="52"/>
      <c r="J130"/>
      <c r="K130" s="21"/>
      <c r="L130" s="64"/>
      <c r="M130"/>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26"/>
      <c r="AQ130" s="46"/>
      <c r="AR130" s="26"/>
      <c r="AS130" s="30"/>
      <c r="AT130" s="30"/>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8"/>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42"/>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7"/>
      <c r="EW130" s="27"/>
      <c r="EX130" s="27"/>
      <c r="EY130" s="27"/>
      <c r="EZ130" s="27"/>
      <c r="FA130" s="27"/>
      <c r="FB130" s="27"/>
      <c r="FC130" s="27"/>
      <c r="FD130" s="27"/>
      <c r="FE130" s="27"/>
      <c r="FF130" s="27"/>
      <c r="FG130" s="27"/>
      <c r="FH130" s="27"/>
    </row>
    <row r="131" spans="1:164" s="1" customFormat="1" x14ac:dyDescent="0.3">
      <c r="B131" s="26"/>
      <c r="C131" s="44"/>
      <c r="D131" s="44"/>
      <c r="E131" s="44"/>
      <c r="F131" s="44"/>
      <c r="G131" s="44"/>
      <c r="H131"/>
      <c r="I131" s="52"/>
      <c r="J131"/>
      <c r="K131" s="21"/>
      <c r="L131" s="64"/>
      <c r="M131"/>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26"/>
      <c r="AQ131" s="46"/>
      <c r="AR131" s="26"/>
      <c r="AS131" s="30"/>
      <c r="AT131" s="30"/>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8"/>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42"/>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7"/>
      <c r="EW131" s="27"/>
      <c r="EX131" s="27"/>
      <c r="EY131" s="27"/>
      <c r="EZ131" s="27"/>
      <c r="FA131" s="27"/>
      <c r="FB131" s="27"/>
      <c r="FC131" s="27"/>
      <c r="FD131" s="27"/>
      <c r="FE131" s="27"/>
      <c r="FF131" s="27"/>
      <c r="FG131" s="27"/>
      <c r="FH131" s="27"/>
    </row>
    <row r="132" spans="1:164" s="1" customFormat="1" x14ac:dyDescent="0.3">
      <c r="B132" s="26"/>
      <c r="C132" s="44"/>
      <c r="D132" s="44"/>
      <c r="E132" s="44"/>
      <c r="F132" s="44"/>
      <c r="G132" s="44"/>
      <c r="H132"/>
      <c r="I132" s="52"/>
      <c r="J132"/>
      <c r="K132" s="21"/>
      <c r="L132" s="64"/>
      <c r="M132"/>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26"/>
      <c r="AQ132" s="46"/>
      <c r="AR132" s="26"/>
      <c r="AS132" s="30"/>
      <c r="AT132" s="30"/>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8"/>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42"/>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7"/>
      <c r="EW132" s="27"/>
      <c r="EX132" s="27"/>
      <c r="EY132" s="27"/>
      <c r="EZ132" s="27"/>
      <c r="FA132" s="27"/>
      <c r="FB132" s="27"/>
      <c r="FC132" s="27"/>
      <c r="FD132" s="27"/>
      <c r="FE132" s="27"/>
      <c r="FF132" s="27"/>
      <c r="FG132" s="27"/>
      <c r="FH132" s="27"/>
    </row>
    <row r="133" spans="1:164" s="1" customFormat="1" x14ac:dyDescent="0.3">
      <c r="B133" s="26"/>
      <c r="C133" s="44"/>
      <c r="D133" s="44"/>
      <c r="E133" s="44"/>
      <c r="F133" s="44"/>
      <c r="G133" s="44"/>
      <c r="H133"/>
      <c r="I133" s="52"/>
      <c r="J133"/>
      <c r="K133" s="21"/>
      <c r="L133" s="64"/>
      <c r="M133"/>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26"/>
      <c r="AQ133" s="46"/>
      <c r="AR133" s="26"/>
      <c r="AS133" s="30"/>
      <c r="AT133" s="30"/>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8"/>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42"/>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7"/>
      <c r="EW133" s="27"/>
      <c r="EX133" s="27"/>
      <c r="EY133" s="27"/>
      <c r="EZ133" s="27"/>
      <c r="FA133" s="27"/>
      <c r="FB133" s="27"/>
      <c r="FC133" s="27"/>
      <c r="FD133" s="27"/>
      <c r="FE133" s="27"/>
      <c r="FF133" s="27"/>
      <c r="FG133" s="27"/>
      <c r="FH133" s="27"/>
    </row>
    <row r="134" spans="1:164" s="1" customFormat="1" x14ac:dyDescent="0.3">
      <c r="B134" s="26"/>
      <c r="C134" s="44"/>
      <c r="D134" s="44"/>
      <c r="E134" s="44"/>
      <c r="F134" s="44"/>
      <c r="G134" s="44"/>
      <c r="H134"/>
      <c r="I134" s="52"/>
      <c r="J134"/>
      <c r="K134" s="21"/>
      <c r="L134" s="64"/>
      <c r="M134"/>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26"/>
      <c r="AQ134" s="46"/>
      <c r="AR134" s="26"/>
      <c r="AS134" s="30"/>
      <c r="AT134" s="30"/>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8"/>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42"/>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7"/>
      <c r="EW134" s="27"/>
      <c r="EX134" s="27"/>
      <c r="EY134" s="27"/>
      <c r="EZ134" s="27"/>
      <c r="FA134" s="27"/>
      <c r="FB134" s="27"/>
      <c r="FC134" s="27"/>
      <c r="FD134" s="27"/>
      <c r="FE134" s="27"/>
      <c r="FF134" s="27"/>
      <c r="FG134" s="27"/>
      <c r="FH134" s="27"/>
    </row>
    <row r="135" spans="1:164" s="1" customFormat="1" x14ac:dyDescent="0.3">
      <c r="B135" s="26"/>
      <c r="C135" s="44"/>
      <c r="D135" s="44"/>
      <c r="E135" s="44"/>
      <c r="F135" s="44"/>
      <c r="G135" s="44"/>
      <c r="H135"/>
      <c r="I135" s="52"/>
      <c r="J135"/>
      <c r="K135" s="21"/>
      <c r="L135" s="64"/>
      <c r="M135"/>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26"/>
      <c r="AQ135" s="46"/>
      <c r="AR135" s="26"/>
      <c r="AS135" s="30"/>
      <c r="AT135" s="30"/>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8"/>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42"/>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7"/>
      <c r="EW135" s="27"/>
      <c r="EX135" s="27"/>
      <c r="EY135" s="27"/>
      <c r="EZ135" s="27"/>
      <c r="FA135" s="27"/>
      <c r="FB135" s="27"/>
      <c r="FC135" s="27"/>
      <c r="FD135" s="27"/>
      <c r="FE135" s="27"/>
      <c r="FF135" s="27"/>
      <c r="FG135" s="27"/>
      <c r="FH135" s="27"/>
    </row>
    <row r="136" spans="1:164" s="1" customFormat="1" x14ac:dyDescent="0.3">
      <c r="B136" s="26"/>
      <c r="C136" s="44"/>
      <c r="D136" s="44"/>
      <c r="E136" s="44"/>
      <c r="F136" s="44"/>
      <c r="G136" s="44"/>
      <c r="H136"/>
      <c r="I136" s="52"/>
      <c r="J136"/>
      <c r="K136" s="21"/>
      <c r="L136" s="64"/>
      <c r="M136"/>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26"/>
      <c r="AQ136" s="46"/>
      <c r="AR136" s="26"/>
      <c r="AS136" s="30"/>
      <c r="AT136" s="30"/>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8"/>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42"/>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7"/>
      <c r="EW136" s="27"/>
      <c r="EX136" s="27"/>
      <c r="EY136" s="27"/>
      <c r="EZ136" s="27"/>
      <c r="FA136" s="27"/>
      <c r="FB136" s="27"/>
      <c r="FC136" s="27"/>
      <c r="FD136" s="27"/>
      <c r="FE136" s="27"/>
      <c r="FF136" s="27"/>
      <c r="FG136" s="27"/>
      <c r="FH136" s="27"/>
    </row>
    <row r="137" spans="1:164" s="1" customFormat="1" x14ac:dyDescent="0.3">
      <c r="B137" s="26"/>
      <c r="C137" s="44"/>
      <c r="D137" s="44"/>
      <c r="E137" s="44"/>
      <c r="F137" s="44"/>
      <c r="G137" s="44"/>
      <c r="H137"/>
      <c r="I137" s="52"/>
      <c r="J137"/>
      <c r="K137" s="21"/>
      <c r="L137" s="64"/>
      <c r="M13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26"/>
      <c r="AQ137" s="46"/>
      <c r="AR137" s="26"/>
      <c r="AS137" s="30"/>
      <c r="AT137" s="30"/>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8"/>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42"/>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7"/>
      <c r="EW137" s="27"/>
      <c r="EX137" s="27"/>
      <c r="EY137" s="27"/>
      <c r="EZ137" s="27"/>
      <c r="FA137" s="27"/>
      <c r="FB137" s="27"/>
      <c r="FC137" s="27"/>
      <c r="FD137" s="27"/>
      <c r="FE137" s="27"/>
      <c r="FF137" s="27"/>
      <c r="FG137" s="27"/>
      <c r="FH137" s="27"/>
    </row>
    <row r="138" spans="1:164" s="1" customFormat="1" x14ac:dyDescent="0.3">
      <c r="B138" s="26"/>
      <c r="C138" s="44"/>
      <c r="D138" s="44"/>
      <c r="E138" s="44"/>
      <c r="F138" s="44"/>
      <c r="G138" s="44"/>
      <c r="H138"/>
      <c r="I138" s="52"/>
      <c r="J138"/>
      <c r="K138" s="21"/>
      <c r="L138" s="64"/>
      <c r="M138"/>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26"/>
      <c r="AQ138" s="46"/>
      <c r="AR138" s="26"/>
      <c r="AS138" s="30"/>
      <c r="AT138" s="30"/>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8"/>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42"/>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7"/>
      <c r="EW138" s="27"/>
      <c r="EX138" s="27"/>
      <c r="EY138" s="27"/>
      <c r="EZ138" s="27"/>
      <c r="FA138" s="27"/>
      <c r="FB138" s="27"/>
      <c r="FC138" s="27"/>
      <c r="FD138" s="27"/>
      <c r="FE138" s="27"/>
      <c r="FF138" s="27"/>
      <c r="FG138" s="27"/>
      <c r="FH138" s="27"/>
    </row>
    <row r="139" spans="1:164" s="1" customFormat="1" x14ac:dyDescent="0.3">
      <c r="B139" s="26"/>
      <c r="C139" s="44"/>
      <c r="D139" s="44"/>
      <c r="E139" s="44"/>
      <c r="F139" s="44"/>
      <c r="G139" s="44"/>
      <c r="H139"/>
      <c r="I139" s="52"/>
      <c r="J139"/>
      <c r="K139" s="21"/>
      <c r="L139" s="64"/>
      <c r="M139"/>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26"/>
      <c r="AQ139" s="46"/>
      <c r="AR139" s="26"/>
      <c r="AS139" s="30"/>
      <c r="AT139" s="30"/>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8"/>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42"/>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7"/>
      <c r="EW139" s="27"/>
      <c r="EX139" s="27"/>
      <c r="EY139" s="27"/>
      <c r="EZ139" s="27"/>
      <c r="FA139" s="27"/>
      <c r="FB139" s="27"/>
      <c r="FC139" s="27"/>
      <c r="FD139" s="27"/>
      <c r="FE139" s="27"/>
      <c r="FF139" s="27"/>
      <c r="FG139" s="27"/>
      <c r="FH139" s="27"/>
    </row>
    <row r="140" spans="1:164" s="1" customFormat="1" ht="17.399999999999999" x14ac:dyDescent="0.3">
      <c r="B140" s="26"/>
      <c r="C140" s="44"/>
      <c r="D140" s="44"/>
      <c r="E140" s="44"/>
      <c r="F140" s="44"/>
      <c r="G140" s="44"/>
      <c r="H140"/>
      <c r="I140" s="52"/>
      <c r="J140"/>
      <c r="K140" s="21"/>
      <c r="L140" s="64"/>
      <c r="M140"/>
      <c r="N140" s="173" t="s">
        <v>344</v>
      </c>
      <c r="O140" s="174"/>
      <c r="P140" s="175"/>
      <c r="Q140" s="175"/>
      <c r="R140" s="175"/>
      <c r="S140" s="175"/>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26"/>
      <c r="AQ140" s="46"/>
      <c r="AR140" s="26"/>
      <c r="AS140" s="30"/>
      <c r="AT140" s="30"/>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8"/>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42"/>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7"/>
      <c r="EW140" s="27"/>
      <c r="EX140" s="27"/>
      <c r="EY140" s="27"/>
      <c r="EZ140" s="27"/>
      <c r="FA140" s="27"/>
      <c r="FB140" s="27"/>
      <c r="FC140" s="27"/>
      <c r="FD140" s="27"/>
      <c r="FE140" s="27"/>
      <c r="FF140" s="27"/>
      <c r="FG140" s="27"/>
      <c r="FH140" s="27"/>
    </row>
    <row r="141" spans="1:164" ht="15" thickBot="1" x14ac:dyDescent="0.35">
      <c r="C141" s="39"/>
      <c r="D141" s="39"/>
      <c r="E141" s="39"/>
      <c r="F141" s="39"/>
      <c r="G141" s="34"/>
      <c r="H141" s="33"/>
      <c r="I141" s="33"/>
      <c r="J141" s="45"/>
      <c r="K141" s="133"/>
      <c r="L141" s="44"/>
      <c r="M141" s="44"/>
      <c r="N141" s="53"/>
      <c r="O141" s="53"/>
      <c r="P141" s="53"/>
      <c r="Q141" s="53"/>
      <c r="R141" s="53"/>
      <c r="S141" s="53"/>
      <c r="T141" s="53"/>
      <c r="U141" s="53"/>
      <c r="V141" s="53"/>
      <c r="W141" s="53"/>
      <c r="X141" s="53"/>
      <c r="Y141" s="53"/>
      <c r="Z141" s="53"/>
      <c r="AA141" s="53"/>
      <c r="AB141" s="53"/>
      <c r="AC141" s="53"/>
      <c r="AD141" s="41"/>
      <c r="AE141" s="41"/>
      <c r="AF141" s="41"/>
      <c r="AG141" s="41"/>
      <c r="AH141" s="41"/>
      <c r="AI141" s="41"/>
      <c r="AJ141" s="41"/>
      <c r="AK141" s="41"/>
      <c r="AL141" s="41"/>
      <c r="AM141" s="41"/>
      <c r="AN141" s="41"/>
      <c r="AO141" s="41"/>
      <c r="AP141" s="26"/>
      <c r="CD141" s="28"/>
      <c r="DK141" s="26"/>
      <c r="DL141" s="42"/>
      <c r="DM141" s="27"/>
      <c r="EU141" s="26"/>
      <c r="EZ141" s="27"/>
    </row>
    <row r="142" spans="1:164" s="67" customFormat="1" ht="30" customHeight="1" x14ac:dyDescent="0.3">
      <c r="A142" s="66"/>
      <c r="B142" s="379" t="s">
        <v>307</v>
      </c>
      <c r="C142" s="380"/>
      <c r="D142" s="373"/>
      <c r="E142" s="373"/>
      <c r="F142" s="374"/>
      <c r="G142" s="382"/>
      <c r="H142" s="383"/>
      <c r="I142" s="383"/>
      <c r="J142" s="384"/>
      <c r="K142" s="385"/>
      <c r="L142" s="73"/>
      <c r="M142" s="73"/>
      <c r="N142" s="112"/>
      <c r="O142" s="113"/>
      <c r="P142" s="114" t="s">
        <v>35</v>
      </c>
      <c r="Q142" s="115">
        <f>+COUNTIF(Q$7:Q$124,"Si")</f>
        <v>71</v>
      </c>
      <c r="R142" s="115">
        <f t="shared" ref="R142:S142" si="113">+COUNTIF(R$7:R$124,"Si")</f>
        <v>39</v>
      </c>
      <c r="S142" s="115">
        <f t="shared" si="113"/>
        <v>22</v>
      </c>
      <c r="T142" s="115"/>
      <c r="U142" s="115">
        <f>+COUNTIF(U$7:U$124,"Si")</f>
        <v>55</v>
      </c>
      <c r="V142" s="115"/>
      <c r="W142" s="115"/>
      <c r="X142" s="115"/>
      <c r="Y142" s="115"/>
      <c r="Z142" s="115"/>
      <c r="AA142" s="115"/>
      <c r="AB142" s="115">
        <f>+COUNTIF(AB$7:AB$124,"Si")</f>
        <v>79</v>
      </c>
      <c r="AC142" s="115"/>
      <c r="AD142" s="115"/>
      <c r="AE142" s="115"/>
      <c r="AF142" s="115"/>
      <c r="AG142" s="115"/>
      <c r="AH142" s="115"/>
      <c r="AI142" s="115"/>
      <c r="AJ142" s="115"/>
      <c r="AK142" s="115">
        <f>+COUNTIF(AK$7:AK$124,"Si")</f>
        <v>82</v>
      </c>
      <c r="AL142" s="115">
        <f>+COUNTIF(AL$7:AL$124,"Si")</f>
        <v>57</v>
      </c>
      <c r="AM142" s="115">
        <f>+COUNTIF(AM$7:AM$124,"Si")</f>
        <v>81</v>
      </c>
      <c r="AN142" s="115"/>
      <c r="AO142" s="178">
        <f>+COUNTIF(AO$7:AO$124,"Si")</f>
        <v>79</v>
      </c>
      <c r="AP142" s="68"/>
      <c r="AR142" s="68"/>
      <c r="CD142" s="72"/>
      <c r="DK142" s="68"/>
      <c r="DL142" s="75"/>
      <c r="EU142" s="68"/>
    </row>
    <row r="143" spans="1:164" s="67" customFormat="1" ht="30" customHeight="1" x14ac:dyDescent="0.3">
      <c r="A143" s="66"/>
      <c r="B143" s="319"/>
      <c r="C143" s="373"/>
      <c r="D143" s="373"/>
      <c r="E143" s="373"/>
      <c r="F143" s="374"/>
      <c r="G143" s="382"/>
      <c r="H143" s="383"/>
      <c r="I143" s="383"/>
      <c r="J143" s="384"/>
      <c r="K143" s="385"/>
      <c r="L143" s="73"/>
      <c r="M143" s="73"/>
      <c r="N143" s="116"/>
      <c r="P143" s="117" t="s">
        <v>34</v>
      </c>
      <c r="Q143" s="118">
        <f>+COUNTIF(Q$7:Q$124,"Non")</f>
        <v>37</v>
      </c>
      <c r="R143" s="118">
        <f t="shared" ref="R143:S143" si="114">+COUNTIF(R$7:R$124,"Non")</f>
        <v>72</v>
      </c>
      <c r="S143" s="118">
        <f t="shared" si="114"/>
        <v>81</v>
      </c>
      <c r="T143" s="118"/>
      <c r="U143" s="118">
        <f>+COUNTIF(U$7:U$124,"Non")</f>
        <v>56</v>
      </c>
      <c r="V143" s="118"/>
      <c r="W143" s="118"/>
      <c r="X143" s="118"/>
      <c r="Y143" s="118"/>
      <c r="Z143" s="118"/>
      <c r="AA143" s="118"/>
      <c r="AB143" s="118">
        <f>+COUNTIF(AB$7:AB$124,"Non")</f>
        <v>14</v>
      </c>
      <c r="AC143" s="118"/>
      <c r="AD143" s="118"/>
      <c r="AE143" s="118"/>
      <c r="AF143" s="118"/>
      <c r="AG143" s="118"/>
      <c r="AH143" s="118"/>
      <c r="AI143" s="118"/>
      <c r="AJ143" s="118"/>
      <c r="AK143" s="118">
        <f>+COUNTIF(AK$7:AK$124,"Non")</f>
        <v>26</v>
      </c>
      <c r="AL143" s="118">
        <f t="shared" ref="AL143:AM143" si="115">+COUNTIF(AL$7:AL$124,"Non")</f>
        <v>38</v>
      </c>
      <c r="AM143" s="118">
        <f t="shared" si="115"/>
        <v>15</v>
      </c>
      <c r="AN143" s="118"/>
      <c r="AO143" s="119">
        <f>+COUNTIF(AO$7:AO$124,"Non")</f>
        <v>19</v>
      </c>
      <c r="AP143" s="68"/>
      <c r="AR143" s="68"/>
      <c r="CD143" s="72"/>
      <c r="DK143" s="68"/>
      <c r="DL143" s="75"/>
      <c r="EU143" s="68"/>
    </row>
    <row r="144" spans="1:164" s="67" customFormat="1" ht="30" customHeight="1" x14ac:dyDescent="0.25">
      <c r="A144" s="66"/>
      <c r="B144" s="375" t="s">
        <v>168</v>
      </c>
      <c r="C144" s="386"/>
      <c r="D144" s="381"/>
      <c r="E144" s="373"/>
      <c r="F144" s="374"/>
      <c r="G144" s="120" t="s">
        <v>111</v>
      </c>
      <c r="H144" s="80"/>
      <c r="I144" s="80"/>
      <c r="J144" s="384"/>
      <c r="K144" s="385"/>
      <c r="L144" s="73"/>
      <c r="M144" s="73"/>
      <c r="N144" s="116"/>
      <c r="P144" s="117"/>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9"/>
      <c r="AP144" s="68"/>
      <c r="AR144" s="68"/>
      <c r="CD144" s="72"/>
      <c r="DK144" s="68"/>
      <c r="DL144" s="75"/>
      <c r="EU144" s="68"/>
    </row>
    <row r="145" spans="1:151" s="67" customFormat="1" ht="30" customHeight="1" x14ac:dyDescent="0.25">
      <c r="A145" s="66"/>
      <c r="B145" s="376" t="s">
        <v>33</v>
      </c>
      <c r="C145" s="387" t="s">
        <v>308</v>
      </c>
      <c r="D145" s="388" t="s">
        <v>309</v>
      </c>
      <c r="E145" s="387" t="s">
        <v>310</v>
      </c>
      <c r="F145" s="388" t="s">
        <v>311</v>
      </c>
      <c r="G145" s="389" t="s">
        <v>312</v>
      </c>
      <c r="H145" s="390"/>
      <c r="I145" s="80"/>
      <c r="J145" s="384"/>
      <c r="K145" s="385"/>
      <c r="L145" s="73"/>
      <c r="M145" s="176" t="s">
        <v>226</v>
      </c>
      <c r="N145" s="179">
        <f t="shared" ref="N145:AN145" si="116">+AVERAGE(N7:N124)</f>
        <v>3.7807017543859649</v>
      </c>
      <c r="O145" s="180">
        <f t="shared" si="116"/>
        <v>3.6160714285714284</v>
      </c>
      <c r="P145" s="180">
        <f t="shared" si="116"/>
        <v>3.6203703703703702</v>
      </c>
      <c r="Q145" s="404">
        <f>(Q142*5+Q143*1)/(Q142+Q143)</f>
        <v>3.6296296296296298</v>
      </c>
      <c r="R145" s="404">
        <f t="shared" ref="R145:S145" si="117">(R142*5+R143*1)/(R142+R143)</f>
        <v>2.4054054054054053</v>
      </c>
      <c r="S145" s="404">
        <f t="shared" si="117"/>
        <v>1.854368932038835</v>
      </c>
      <c r="T145" s="406">
        <f t="shared" si="116"/>
        <v>4.3157894736842106</v>
      </c>
      <c r="U145" s="404">
        <f>(U142*5+U143*1)/(U142+U143)</f>
        <v>2.9819819819819822</v>
      </c>
      <c r="V145" s="180">
        <f t="shared" si="116"/>
        <v>3.7837837837837838</v>
      </c>
      <c r="W145" s="180">
        <f t="shared" si="116"/>
        <v>4</v>
      </c>
      <c r="X145" s="407">
        <f t="shared" si="116"/>
        <v>4.0884955752212386</v>
      </c>
      <c r="Y145" s="180">
        <f t="shared" si="116"/>
        <v>4.2336448598130838</v>
      </c>
      <c r="Z145" s="180">
        <f t="shared" si="116"/>
        <v>4.4854368932038833</v>
      </c>
      <c r="AA145" s="180">
        <f t="shared" si="116"/>
        <v>4.5277777777777777</v>
      </c>
      <c r="AB145" s="404">
        <f>(AB142*5+AB143*1)/(AB142+AB143)</f>
        <v>4.397849462365591</v>
      </c>
      <c r="AC145" s="180">
        <f t="shared" si="116"/>
        <v>4.0803571428571432</v>
      </c>
      <c r="AD145" s="180">
        <f t="shared" si="116"/>
        <v>3.7943925233644862</v>
      </c>
      <c r="AE145" s="180">
        <f t="shared" si="116"/>
        <v>3.6593406593406592</v>
      </c>
      <c r="AF145" s="179">
        <f t="shared" si="116"/>
        <v>4.0392156862745097</v>
      </c>
      <c r="AG145" s="181">
        <f t="shared" si="116"/>
        <v>4.1702127659574471</v>
      </c>
      <c r="AH145" s="180">
        <f t="shared" si="116"/>
        <v>4.2972972972972974</v>
      </c>
      <c r="AI145" s="180">
        <f t="shared" si="116"/>
        <v>4.209090909090909</v>
      </c>
      <c r="AJ145" s="180">
        <f t="shared" si="116"/>
        <v>3.5094339622641511</v>
      </c>
      <c r="AK145" s="404">
        <f>(AK142*5+AK143*1)/(AK142+AK143)</f>
        <v>4.0370370370370372</v>
      </c>
      <c r="AL145" s="404">
        <f>(AL142*5+AL143*1)/(AL142+AL143)</f>
        <v>3.4</v>
      </c>
      <c r="AM145" s="404">
        <f>(AM142*5+AM143*1)/(AM142+AM143)</f>
        <v>4.375</v>
      </c>
      <c r="AN145" s="180">
        <f t="shared" si="116"/>
        <v>3.9210526315789473</v>
      </c>
      <c r="AO145" s="405">
        <f>(AO142*5+AO143*1)/(AO142+AO143)</f>
        <v>4.2244897959183669</v>
      </c>
      <c r="AP145" s="68"/>
      <c r="AR145" s="68"/>
      <c r="CD145" s="72"/>
      <c r="DK145" s="68"/>
      <c r="DL145" s="75"/>
      <c r="EU145" s="68"/>
    </row>
    <row r="146" spans="1:151" s="67" customFormat="1" ht="24.9" customHeight="1" x14ac:dyDescent="0.25">
      <c r="A146" s="66"/>
      <c r="B146" s="377">
        <v>44105</v>
      </c>
      <c r="C146" s="80">
        <f>COUNTIF($C$6:$C$136,B146)</f>
        <v>48</v>
      </c>
      <c r="D146" s="378">
        <f>C146/285</f>
        <v>0.16842105263157894</v>
      </c>
      <c r="E146" s="80">
        <f>C146</f>
        <v>48</v>
      </c>
      <c r="F146" s="378">
        <f>E146/260</f>
        <v>0.18461538461538463</v>
      </c>
      <c r="G146" s="126" t="s">
        <v>267</v>
      </c>
      <c r="H146" s="391">
        <f>+COUNTIF($D$6:$D$136,G146)/118</f>
        <v>0.88135593220338981</v>
      </c>
      <c r="I146" s="80"/>
      <c r="J146" s="384"/>
      <c r="K146" s="385"/>
      <c r="L146" s="73"/>
      <c r="M146" s="177"/>
      <c r="N146" s="182"/>
      <c r="O146" s="183"/>
      <c r="P146" s="183"/>
      <c r="Q146" s="183"/>
      <c r="R146" s="183"/>
      <c r="S146" s="183"/>
      <c r="T146" s="408"/>
      <c r="U146" s="183"/>
      <c r="V146" s="183"/>
      <c r="W146" s="183"/>
      <c r="X146" s="409"/>
      <c r="Y146" s="183"/>
      <c r="Z146" s="183"/>
      <c r="AA146" s="183"/>
      <c r="AB146" s="183"/>
      <c r="AC146" s="183"/>
      <c r="AD146" s="183"/>
      <c r="AE146" s="183"/>
      <c r="AF146" s="183"/>
      <c r="AG146" s="183"/>
      <c r="AH146" s="183"/>
      <c r="AI146" s="183"/>
      <c r="AJ146" s="183"/>
      <c r="AK146" s="183"/>
      <c r="AL146" s="183"/>
      <c r="AM146" s="183"/>
      <c r="AN146" s="183"/>
      <c r="AO146" s="184"/>
      <c r="AP146" s="68"/>
      <c r="AR146" s="68"/>
      <c r="CD146" s="72"/>
      <c r="DK146" s="68"/>
      <c r="DL146" s="75"/>
      <c r="EU146" s="68"/>
    </row>
    <row r="147" spans="1:151" s="67" customFormat="1" ht="24.9" customHeight="1" x14ac:dyDescent="0.25">
      <c r="A147" s="66"/>
      <c r="B147" s="377">
        <v>44106</v>
      </c>
      <c r="C147" s="80">
        <f t="shared" ref="C147:C176" si="118">COUNTIF($C$6:$C$136,B147)</f>
        <v>7</v>
      </c>
      <c r="D147" s="378">
        <f t="shared" ref="D147:D176" si="119">C147/285</f>
        <v>2.456140350877193E-2</v>
      </c>
      <c r="E147" s="80">
        <f t="shared" ref="E147:E176" si="120">E146+C147</f>
        <v>55</v>
      </c>
      <c r="F147" s="378">
        <f t="shared" ref="F147:F176" si="121">E147/260</f>
        <v>0.21153846153846154</v>
      </c>
      <c r="G147" s="126" t="s">
        <v>269</v>
      </c>
      <c r="H147" s="391">
        <f>+COUNTIF($D$6:$D$136,G147)/118</f>
        <v>8.4745762711864403E-2</v>
      </c>
      <c r="I147" s="80"/>
      <c r="J147" s="384"/>
      <c r="K147" s="385"/>
      <c r="L147" s="73"/>
      <c r="M147" s="176" t="s">
        <v>345</v>
      </c>
      <c r="N147" s="179">
        <f>AVERAGE(N145:S145)</f>
        <v>3.1510912534002724</v>
      </c>
      <c r="O147" s="183"/>
      <c r="P147" s="180"/>
      <c r="Q147" s="183"/>
      <c r="R147" s="183"/>
      <c r="S147" s="180"/>
      <c r="T147" s="406">
        <f>AVERAGE(T145:X145)</f>
        <v>3.8340101629342427</v>
      </c>
      <c r="U147" s="183"/>
      <c r="V147" s="183"/>
      <c r="W147" s="183"/>
      <c r="X147" s="409"/>
      <c r="Y147" s="180">
        <f>AVERAGE(Y145:AE145)</f>
        <v>4.1683999026746603</v>
      </c>
      <c r="Z147" s="185"/>
      <c r="AA147" s="183"/>
      <c r="AB147" s="185"/>
      <c r="AC147" s="183"/>
      <c r="AD147" s="183"/>
      <c r="AE147" s="183"/>
      <c r="AF147" s="180">
        <f>AVERAGE(AF145:AG145)</f>
        <v>4.1047142261159788</v>
      </c>
      <c r="AG147" s="183"/>
      <c r="AH147" s="180">
        <f>AVERAGE(AH145:AO145)</f>
        <v>3.9966752041483384</v>
      </c>
      <c r="AI147" s="183"/>
      <c r="AJ147" s="183"/>
      <c r="AK147" s="183"/>
      <c r="AL147" s="183"/>
      <c r="AM147" s="183"/>
      <c r="AN147" s="183"/>
      <c r="AO147" s="184"/>
      <c r="AP147" s="68"/>
      <c r="AR147" s="68"/>
      <c r="CD147" s="72"/>
      <c r="DK147" s="68"/>
      <c r="DL147" s="75"/>
      <c r="EU147" s="68"/>
    </row>
    <row r="148" spans="1:151" s="67" customFormat="1" ht="24.9" customHeight="1" thickBot="1" x14ac:dyDescent="0.3">
      <c r="A148" s="66"/>
      <c r="B148" s="377">
        <v>44107</v>
      </c>
      <c r="C148" s="80">
        <f t="shared" si="118"/>
        <v>2</v>
      </c>
      <c r="D148" s="378">
        <f t="shared" si="119"/>
        <v>7.0175438596491229E-3</v>
      </c>
      <c r="E148" s="80">
        <f t="shared" si="120"/>
        <v>57</v>
      </c>
      <c r="F148" s="378">
        <f t="shared" si="121"/>
        <v>0.21923076923076923</v>
      </c>
      <c r="G148" s="392" t="s">
        <v>268</v>
      </c>
      <c r="H148" s="391">
        <f>+COUNTIF($D$6:$D$136,G148)/118</f>
        <v>3.3898305084745763E-2</v>
      </c>
      <c r="I148" s="80"/>
      <c r="J148" s="384"/>
      <c r="K148" s="385"/>
      <c r="L148" s="73"/>
      <c r="M148" s="176" t="s">
        <v>227</v>
      </c>
      <c r="N148" s="188">
        <f>+AVERAGE(N147:AH147)</f>
        <v>3.8509781498546984</v>
      </c>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c r="AM148" s="186"/>
      <c r="AN148" s="186"/>
      <c r="AO148" s="187"/>
      <c r="AP148" s="68"/>
      <c r="AR148" s="68"/>
      <c r="CD148" s="72"/>
      <c r="DK148" s="68"/>
      <c r="DL148" s="75"/>
      <c r="EU148" s="68"/>
    </row>
    <row r="149" spans="1:151" s="67" customFormat="1" ht="24.9" customHeight="1" x14ac:dyDescent="0.25">
      <c r="A149" s="66"/>
      <c r="B149" s="377">
        <v>44108</v>
      </c>
      <c r="C149" s="80">
        <f t="shared" si="118"/>
        <v>1</v>
      </c>
      <c r="D149" s="378">
        <f t="shared" si="119"/>
        <v>3.5087719298245615E-3</v>
      </c>
      <c r="E149" s="80">
        <f t="shared" si="120"/>
        <v>58</v>
      </c>
      <c r="F149" s="378">
        <f t="shared" si="121"/>
        <v>0.22307692307692309</v>
      </c>
      <c r="G149" s="389" t="s">
        <v>18</v>
      </c>
      <c r="H149" s="390"/>
      <c r="I149" s="80"/>
      <c r="J149" s="384"/>
      <c r="K149" s="385"/>
      <c r="L149" s="73"/>
      <c r="M149" s="73"/>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68"/>
      <c r="AR149" s="68"/>
      <c r="CD149" s="72"/>
      <c r="DK149" s="68"/>
      <c r="DL149" s="75"/>
      <c r="EU149" s="68"/>
    </row>
    <row r="150" spans="1:151" s="67" customFormat="1" ht="24.9" customHeight="1" x14ac:dyDescent="0.25">
      <c r="A150" s="66"/>
      <c r="B150" s="377">
        <v>44109</v>
      </c>
      <c r="C150" s="80">
        <f t="shared" si="118"/>
        <v>3</v>
      </c>
      <c r="D150" s="378">
        <f t="shared" si="119"/>
        <v>1.0526315789473684E-2</v>
      </c>
      <c r="E150" s="80">
        <f t="shared" si="120"/>
        <v>61</v>
      </c>
      <c r="F150" s="378">
        <f t="shared" si="121"/>
        <v>0.23461538461538461</v>
      </c>
      <c r="G150" s="126" t="s">
        <v>313</v>
      </c>
      <c r="H150" s="391">
        <f>+COUNTIF($E$6:$E$136,G150)/130</f>
        <v>0</v>
      </c>
      <c r="I150" s="80"/>
      <c r="J150" s="77"/>
      <c r="K150" s="131"/>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68"/>
      <c r="AR150" s="68"/>
      <c r="CD150" s="72"/>
      <c r="DK150" s="68"/>
      <c r="DL150" s="75"/>
      <c r="EU150" s="68"/>
    </row>
    <row r="151" spans="1:151" s="67" customFormat="1" ht="24.9" customHeight="1" x14ac:dyDescent="0.25">
      <c r="A151" s="66"/>
      <c r="B151" s="377">
        <v>44110</v>
      </c>
      <c r="C151" s="80">
        <f t="shared" si="118"/>
        <v>2</v>
      </c>
      <c r="D151" s="378">
        <f t="shared" si="119"/>
        <v>7.0175438596491229E-3</v>
      </c>
      <c r="E151" s="80">
        <f t="shared" si="120"/>
        <v>63</v>
      </c>
      <c r="F151" s="378">
        <f t="shared" si="121"/>
        <v>0.24230769230769231</v>
      </c>
      <c r="G151" s="126" t="s">
        <v>314</v>
      </c>
      <c r="H151" s="391">
        <f>+COUNTIF($E$6:$E$136,G151)/130</f>
        <v>0</v>
      </c>
      <c r="I151" s="80"/>
      <c r="J151" s="77"/>
      <c r="K151" s="131"/>
      <c r="M151" s="73"/>
      <c r="AP151" s="68"/>
      <c r="AR151" s="68"/>
      <c r="CD151" s="72"/>
      <c r="DK151" s="68"/>
      <c r="DL151" s="75"/>
      <c r="EU151" s="68"/>
    </row>
    <row r="152" spans="1:151" s="67" customFormat="1" ht="24.9" customHeight="1" x14ac:dyDescent="0.25">
      <c r="A152" s="66"/>
      <c r="B152" s="377">
        <v>44111</v>
      </c>
      <c r="C152" s="80">
        <f t="shared" si="118"/>
        <v>2</v>
      </c>
      <c r="D152" s="378">
        <f t="shared" si="119"/>
        <v>7.0175438596491229E-3</v>
      </c>
      <c r="E152" s="80">
        <f t="shared" si="120"/>
        <v>65</v>
      </c>
      <c r="F152" s="378">
        <f t="shared" si="121"/>
        <v>0.25</v>
      </c>
      <c r="G152" s="392" t="s">
        <v>203</v>
      </c>
      <c r="H152" s="391">
        <f>+COUNTIF($E$6:$E$136,G152)/130</f>
        <v>0</v>
      </c>
      <c r="I152" s="80"/>
      <c r="M152" s="73"/>
      <c r="AP152" s="68"/>
      <c r="AR152" s="68"/>
      <c r="CD152" s="72"/>
      <c r="DK152" s="68"/>
      <c r="DL152" s="75"/>
      <c r="EU152" s="68"/>
    </row>
    <row r="153" spans="1:151" s="67" customFormat="1" ht="24.9" customHeight="1" x14ac:dyDescent="0.25">
      <c r="A153" s="66"/>
      <c r="B153" s="377">
        <v>44112</v>
      </c>
      <c r="C153" s="80">
        <f t="shared" si="118"/>
        <v>1</v>
      </c>
      <c r="D153" s="378">
        <f t="shared" si="119"/>
        <v>3.5087719298245615E-3</v>
      </c>
      <c r="E153" s="80">
        <f t="shared" si="120"/>
        <v>66</v>
      </c>
      <c r="F153" s="378">
        <f t="shared" si="121"/>
        <v>0.25384615384615383</v>
      </c>
      <c r="G153" s="80"/>
      <c r="H153" s="80"/>
      <c r="I153" s="80"/>
      <c r="M153" s="73"/>
      <c r="P153" s="110" t="s">
        <v>111</v>
      </c>
      <c r="AP153" s="74"/>
      <c r="AR153" s="68"/>
      <c r="CD153" s="72"/>
      <c r="DK153" s="68"/>
      <c r="DL153" s="75"/>
      <c r="EU153" s="68"/>
    </row>
    <row r="154" spans="1:151" s="67" customFormat="1" ht="24.9" customHeight="1" x14ac:dyDescent="0.25">
      <c r="A154" s="66"/>
      <c r="B154" s="377">
        <v>44113</v>
      </c>
      <c r="C154" s="80">
        <f t="shared" si="118"/>
        <v>0</v>
      </c>
      <c r="D154" s="378">
        <f t="shared" si="119"/>
        <v>0</v>
      </c>
      <c r="E154" s="80">
        <f t="shared" si="120"/>
        <v>66</v>
      </c>
      <c r="F154" s="378">
        <f t="shared" si="121"/>
        <v>0.25384615384615383</v>
      </c>
      <c r="G154" s="389" t="s">
        <v>17</v>
      </c>
      <c r="H154" s="393"/>
      <c r="I154" s="122" t="s">
        <v>36</v>
      </c>
      <c r="J154" s="123"/>
      <c r="K154" s="389" t="s">
        <v>266</v>
      </c>
      <c r="L154" s="402"/>
      <c r="N154" s="73"/>
      <c r="P154" s="110" t="s">
        <v>111</v>
      </c>
      <c r="AP154" s="74"/>
      <c r="AR154" s="68"/>
      <c r="CD154" s="72"/>
      <c r="DK154" s="68"/>
      <c r="DL154" s="75"/>
      <c r="EU154" s="68"/>
    </row>
    <row r="155" spans="1:151" s="67" customFormat="1" ht="24.9" customHeight="1" x14ac:dyDescent="0.25">
      <c r="A155" s="66"/>
      <c r="B155" s="377">
        <v>44114</v>
      </c>
      <c r="C155" s="80">
        <f t="shared" si="118"/>
        <v>0</v>
      </c>
      <c r="D155" s="378">
        <f t="shared" si="119"/>
        <v>0</v>
      </c>
      <c r="E155" s="80">
        <f t="shared" si="120"/>
        <v>66</v>
      </c>
      <c r="F155" s="378">
        <f t="shared" si="121"/>
        <v>0.25384615384615383</v>
      </c>
      <c r="G155" s="125" t="s">
        <v>142</v>
      </c>
      <c r="H155" s="391">
        <f>+COUNTIF($F$7:$F$124,G155)/118</f>
        <v>0.73728813559322037</v>
      </c>
      <c r="I155" s="399" t="s">
        <v>109</v>
      </c>
      <c r="J155" s="391">
        <f>+COUNTIF($I$7:$I$124,I155)/118</f>
        <v>0.52542372881355937</v>
      </c>
      <c r="K155" s="125" t="s">
        <v>152</v>
      </c>
      <c r="L155" s="391">
        <f>+COUNTIF($J$7:$J$124,K155)/118</f>
        <v>0.69491525423728817</v>
      </c>
      <c r="N155" s="73"/>
      <c r="P155" s="110" t="s">
        <v>111</v>
      </c>
      <c r="AP155" s="74"/>
      <c r="AR155" s="68"/>
      <c r="CD155" s="72"/>
      <c r="DK155" s="68"/>
      <c r="DL155" s="75"/>
      <c r="EU155" s="68"/>
    </row>
    <row r="156" spans="1:151" s="67" customFormat="1" ht="24.9" customHeight="1" x14ac:dyDescent="0.25">
      <c r="A156" s="66"/>
      <c r="B156" s="377">
        <v>44115</v>
      </c>
      <c r="C156" s="80">
        <f t="shared" si="118"/>
        <v>0</v>
      </c>
      <c r="D156" s="378">
        <f t="shared" si="119"/>
        <v>0</v>
      </c>
      <c r="E156" s="80">
        <f t="shared" si="120"/>
        <v>66</v>
      </c>
      <c r="F156" s="378">
        <f t="shared" si="121"/>
        <v>0.25384615384615383</v>
      </c>
      <c r="G156" s="125" t="s">
        <v>143</v>
      </c>
      <c r="H156" s="391">
        <f t="shared" ref="H156:H164" si="122">+COUNTIF($F$7:$F$124,G156)/118</f>
        <v>0.13559322033898305</v>
      </c>
      <c r="I156" s="124" t="s">
        <v>147</v>
      </c>
      <c r="J156" s="391">
        <f t="shared" ref="J156:J163" si="123">+COUNTIF($I$7:$I$124,I156)/118</f>
        <v>8.4745762711864403E-2</v>
      </c>
      <c r="K156" s="125" t="s">
        <v>151</v>
      </c>
      <c r="L156" s="391">
        <f>+COUNTIF($J$7:$J$124,K156)/118</f>
        <v>0.27966101694915252</v>
      </c>
      <c r="N156" s="73"/>
      <c r="P156" s="110" t="s">
        <v>111</v>
      </c>
      <c r="AP156" s="74"/>
      <c r="AR156" s="68"/>
      <c r="CD156" s="72"/>
      <c r="DK156" s="68"/>
      <c r="DL156" s="75"/>
      <c r="EU156" s="68"/>
    </row>
    <row r="157" spans="1:151" s="67" customFormat="1" ht="24.9" customHeight="1" x14ac:dyDescent="0.25">
      <c r="A157" s="66"/>
      <c r="B157" s="377">
        <v>44116</v>
      </c>
      <c r="C157" s="80">
        <f t="shared" si="118"/>
        <v>0</v>
      </c>
      <c r="D157" s="378">
        <f t="shared" si="119"/>
        <v>0</v>
      </c>
      <c r="E157" s="80">
        <f t="shared" si="120"/>
        <v>66</v>
      </c>
      <c r="F157" s="378">
        <f t="shared" si="121"/>
        <v>0.25384615384615383</v>
      </c>
      <c r="G157" s="125" t="s">
        <v>144</v>
      </c>
      <c r="H157" s="391">
        <f t="shared" si="122"/>
        <v>8.4745762711864406E-3</v>
      </c>
      <c r="I157" s="400" t="s">
        <v>149</v>
      </c>
      <c r="J157" s="391">
        <f t="shared" si="123"/>
        <v>8.4745762711864406E-3</v>
      </c>
      <c r="K157" s="403" t="s">
        <v>67</v>
      </c>
      <c r="L157" s="391">
        <f>+COUNTIF($J$7:$J$124,"")/118</f>
        <v>2.5423728813559324E-2</v>
      </c>
      <c r="N157" s="73"/>
      <c r="P157" s="110" t="s">
        <v>111</v>
      </c>
      <c r="Q157" s="111"/>
      <c r="R157" s="111"/>
      <c r="AP157" s="74"/>
      <c r="AR157" s="68"/>
      <c r="CD157" s="72"/>
      <c r="DK157" s="68"/>
      <c r="DL157" s="75"/>
      <c r="EU157" s="68"/>
    </row>
    <row r="158" spans="1:151" s="67" customFormat="1" ht="24.9" customHeight="1" x14ac:dyDescent="0.25">
      <c r="A158" s="66"/>
      <c r="B158" s="377">
        <v>44117</v>
      </c>
      <c r="C158" s="80">
        <f t="shared" si="118"/>
        <v>22</v>
      </c>
      <c r="D158" s="378">
        <f t="shared" si="119"/>
        <v>7.7192982456140355E-2</v>
      </c>
      <c r="E158" s="80">
        <f t="shared" si="120"/>
        <v>88</v>
      </c>
      <c r="F158" s="378">
        <f t="shared" si="121"/>
        <v>0.33846153846153848</v>
      </c>
      <c r="G158" s="125" t="s">
        <v>302</v>
      </c>
      <c r="H158" s="391">
        <f t="shared" si="122"/>
        <v>8.4745762711864406E-3</v>
      </c>
      <c r="I158" s="400" t="s">
        <v>306</v>
      </c>
      <c r="J158" s="391">
        <f t="shared" si="123"/>
        <v>0.1271186440677966</v>
      </c>
      <c r="K158" s="389" t="s">
        <v>316</v>
      </c>
      <c r="L158" s="402"/>
      <c r="M158" s="73"/>
      <c r="N158" s="73"/>
      <c r="P158" s="110" t="s">
        <v>111</v>
      </c>
      <c r="Q158" s="111"/>
      <c r="R158" s="111"/>
      <c r="AP158" s="74"/>
      <c r="AR158" s="68"/>
      <c r="CD158" s="72"/>
      <c r="DK158" s="68"/>
      <c r="DL158" s="75"/>
      <c r="EU158" s="68"/>
    </row>
    <row r="159" spans="1:151" s="67" customFormat="1" ht="24.9" customHeight="1" x14ac:dyDescent="0.25">
      <c r="A159" s="66"/>
      <c r="B159" s="377">
        <v>44118</v>
      </c>
      <c r="C159" s="80">
        <f t="shared" si="118"/>
        <v>3</v>
      </c>
      <c r="D159" s="378">
        <f t="shared" si="119"/>
        <v>1.0526315789473684E-2</v>
      </c>
      <c r="E159" s="80">
        <f t="shared" si="120"/>
        <v>91</v>
      </c>
      <c r="F159" s="378">
        <f t="shared" si="121"/>
        <v>0.35</v>
      </c>
      <c r="G159" s="125" t="s">
        <v>270</v>
      </c>
      <c r="H159" s="391">
        <f t="shared" si="122"/>
        <v>8.4745762711864406E-3</v>
      </c>
      <c r="I159" s="124" t="s">
        <v>32</v>
      </c>
      <c r="J159" s="391">
        <f t="shared" si="123"/>
        <v>0.11016949152542373</v>
      </c>
      <c r="K159" s="126" t="s">
        <v>35</v>
      </c>
      <c r="L159" s="391">
        <f>+COUNTIF($G$6:$G$124,K159)/118</f>
        <v>0.49152542372881358</v>
      </c>
      <c r="M159" s="73"/>
      <c r="N159" s="73"/>
      <c r="P159" s="110" t="s">
        <v>111</v>
      </c>
      <c r="Q159" s="111"/>
      <c r="R159" s="111"/>
      <c r="AP159" s="68"/>
      <c r="AR159" s="68"/>
      <c r="CD159" s="72"/>
      <c r="DK159" s="68"/>
      <c r="DL159" s="75"/>
      <c r="EU159" s="68"/>
    </row>
    <row r="160" spans="1:151" s="67" customFormat="1" ht="24.9" customHeight="1" x14ac:dyDescent="0.25">
      <c r="A160" s="66"/>
      <c r="B160" s="377">
        <v>44119</v>
      </c>
      <c r="C160" s="80">
        <f t="shared" si="118"/>
        <v>0</v>
      </c>
      <c r="D160" s="378">
        <f t="shared" si="119"/>
        <v>0</v>
      </c>
      <c r="E160" s="80">
        <f t="shared" si="120"/>
        <v>91</v>
      </c>
      <c r="F160" s="378">
        <f t="shared" si="121"/>
        <v>0.35</v>
      </c>
      <c r="G160" s="125" t="s">
        <v>161</v>
      </c>
      <c r="H160" s="391">
        <f t="shared" si="122"/>
        <v>8.4745762711864406E-3</v>
      </c>
      <c r="I160" s="124" t="s">
        <v>108</v>
      </c>
      <c r="J160" s="391">
        <f t="shared" si="123"/>
        <v>8.4745762711864406E-3</v>
      </c>
      <c r="K160" s="126" t="s">
        <v>34</v>
      </c>
      <c r="L160" s="391">
        <f>+COUNTIF($G$6:$G$124,K160)/118</f>
        <v>0.48305084745762711</v>
      </c>
      <c r="M160" s="73"/>
      <c r="N160" s="73"/>
      <c r="P160" s="110" t="s">
        <v>111</v>
      </c>
      <c r="Q160" s="111"/>
      <c r="R160" s="111"/>
      <c r="AP160" s="68"/>
      <c r="AR160" s="68"/>
      <c r="CD160" s="72"/>
      <c r="DK160" s="68"/>
      <c r="DL160" s="75"/>
      <c r="EU160" s="68"/>
    </row>
    <row r="161" spans="2:156" ht="24.9" customHeight="1" x14ac:dyDescent="0.25">
      <c r="B161" s="377">
        <v>44120</v>
      </c>
      <c r="C161" s="80">
        <f t="shared" si="118"/>
        <v>1</v>
      </c>
      <c r="D161" s="378">
        <f t="shared" si="119"/>
        <v>3.5087719298245615E-3</v>
      </c>
      <c r="E161" s="80">
        <f t="shared" si="120"/>
        <v>92</v>
      </c>
      <c r="F161" s="378">
        <f t="shared" si="121"/>
        <v>0.35384615384615387</v>
      </c>
      <c r="G161" s="125" t="s">
        <v>208</v>
      </c>
      <c r="H161" s="391">
        <f t="shared" si="122"/>
        <v>0</v>
      </c>
      <c r="I161" s="400" t="s">
        <v>150</v>
      </c>
      <c r="J161" s="391">
        <f t="shared" si="123"/>
        <v>4.2372881355932202E-2</v>
      </c>
      <c r="K161" s="403" t="s">
        <v>203</v>
      </c>
      <c r="L161" s="391">
        <f>+COUNTIF($G$6:$G$124,K161)/118</f>
        <v>2.5423728813559324E-2</v>
      </c>
      <c r="M161" s="73"/>
      <c r="N161" s="73"/>
      <c r="P161" s="110" t="s">
        <v>111</v>
      </c>
      <c r="Q161" s="111"/>
      <c r="R161" s="111"/>
      <c r="AP161" s="26"/>
      <c r="CD161" s="28"/>
      <c r="DK161" s="26"/>
      <c r="DL161" s="42"/>
      <c r="DM161" s="27"/>
      <c r="EU161" s="26"/>
      <c r="EZ161" s="27"/>
    </row>
    <row r="162" spans="2:156" ht="24.9" customHeight="1" x14ac:dyDescent="0.25">
      <c r="B162" s="377">
        <v>44121</v>
      </c>
      <c r="C162" s="80">
        <f t="shared" si="118"/>
        <v>0</v>
      </c>
      <c r="D162" s="378">
        <f t="shared" si="119"/>
        <v>0</v>
      </c>
      <c r="E162" s="80">
        <f t="shared" si="120"/>
        <v>92</v>
      </c>
      <c r="F162" s="378">
        <f t="shared" si="121"/>
        <v>0.35384615384615387</v>
      </c>
      <c r="G162" s="125" t="s">
        <v>146</v>
      </c>
      <c r="H162" s="391">
        <f t="shared" si="122"/>
        <v>8.4745762711864406E-3</v>
      </c>
      <c r="I162" s="400" t="s">
        <v>305</v>
      </c>
      <c r="J162" s="391">
        <f t="shared" si="123"/>
        <v>8.4745762711864406E-3</v>
      </c>
      <c r="M162" s="73"/>
      <c r="N162" s="73"/>
      <c r="P162" s="110"/>
      <c r="Q162" s="66"/>
      <c r="R162" s="66"/>
      <c r="AP162" s="26"/>
      <c r="CD162" s="28"/>
      <c r="DK162" s="26"/>
      <c r="DL162" s="42"/>
      <c r="DM162" s="27"/>
      <c r="EU162" s="26"/>
      <c r="EZ162" s="27"/>
    </row>
    <row r="163" spans="2:156" ht="24.9" customHeight="1" x14ac:dyDescent="0.25">
      <c r="B163" s="377">
        <v>44122</v>
      </c>
      <c r="C163" s="80">
        <f t="shared" si="118"/>
        <v>1</v>
      </c>
      <c r="D163" s="378">
        <f t="shared" si="119"/>
        <v>3.5087719298245615E-3</v>
      </c>
      <c r="E163" s="80">
        <f t="shared" si="120"/>
        <v>93</v>
      </c>
      <c r="F163" s="378">
        <f t="shared" si="121"/>
        <v>0.3576923076923077</v>
      </c>
      <c r="G163" s="125" t="s">
        <v>303</v>
      </c>
      <c r="H163" s="391">
        <f t="shared" si="122"/>
        <v>8.4745762711864406E-3</v>
      </c>
      <c r="I163" s="400" t="s">
        <v>206</v>
      </c>
      <c r="J163" s="391">
        <f t="shared" si="123"/>
        <v>8.4745762711864406E-3</v>
      </c>
      <c r="M163" s="73"/>
      <c r="N163" s="73"/>
      <c r="P163" s="110"/>
      <c r="Q163" s="66"/>
      <c r="R163" s="66"/>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26"/>
      <c r="CD163" s="28"/>
      <c r="DK163" s="26"/>
      <c r="DL163" s="42"/>
      <c r="DM163" s="27"/>
      <c r="EU163" s="26"/>
      <c r="EZ163" s="27"/>
    </row>
    <row r="164" spans="2:156" ht="24.9" customHeight="1" x14ac:dyDescent="0.25">
      <c r="B164" s="377">
        <v>44123</v>
      </c>
      <c r="C164" s="80">
        <f t="shared" si="118"/>
        <v>1</v>
      </c>
      <c r="D164" s="378">
        <f t="shared" si="119"/>
        <v>3.5087719298245615E-3</v>
      </c>
      <c r="E164" s="80">
        <f t="shared" si="120"/>
        <v>94</v>
      </c>
      <c r="F164" s="378">
        <f t="shared" si="121"/>
        <v>0.36153846153846153</v>
      </c>
      <c r="G164" s="125" t="s">
        <v>145</v>
      </c>
      <c r="H164" s="391">
        <f t="shared" si="122"/>
        <v>8.4745762711864406E-3</v>
      </c>
      <c r="I164" s="126" t="s">
        <v>67</v>
      </c>
      <c r="J164" s="391">
        <f>+COUNTIF($I$7:$I$124,"")/118</f>
        <v>7.6271186440677971E-2</v>
      </c>
      <c r="K164" s="394"/>
      <c r="M164" s="73"/>
      <c r="N164" s="73"/>
      <c r="P164" s="110"/>
      <c r="Q164" s="66"/>
      <c r="R164" s="66"/>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26"/>
      <c r="CD164" s="28"/>
      <c r="DK164" s="26"/>
      <c r="DL164" s="42"/>
      <c r="DM164" s="27"/>
      <c r="EU164" s="26"/>
      <c r="EZ164" s="27"/>
    </row>
    <row r="165" spans="2:156" ht="24.9" customHeight="1" x14ac:dyDescent="0.25">
      <c r="B165" s="377">
        <v>44124</v>
      </c>
      <c r="C165" s="80">
        <f t="shared" si="118"/>
        <v>16</v>
      </c>
      <c r="D165" s="378">
        <f t="shared" si="119"/>
        <v>5.6140350877192984E-2</v>
      </c>
      <c r="E165" s="80">
        <f t="shared" si="120"/>
        <v>110</v>
      </c>
      <c r="F165" s="378">
        <f t="shared" si="121"/>
        <v>0.42307692307692307</v>
      </c>
      <c r="G165" s="125" t="s">
        <v>315</v>
      </c>
      <c r="H165" s="391">
        <f>+COUNTIF($F$7:$F$124,G165)/118</f>
        <v>8.4745762711864406E-3</v>
      </c>
      <c r="I165" s="127"/>
      <c r="J165" s="401"/>
      <c r="K165" s="394"/>
      <c r="M165" s="73"/>
      <c r="N165" s="73"/>
      <c r="P165" s="110"/>
      <c r="Q165" s="66"/>
      <c r="R165" s="66"/>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26"/>
      <c r="CD165" s="28"/>
      <c r="DK165" s="26"/>
      <c r="DL165" s="42"/>
      <c r="DM165" s="27"/>
      <c r="EU165" s="26"/>
      <c r="EZ165" s="27"/>
    </row>
    <row r="166" spans="2:156" ht="24.9" customHeight="1" x14ac:dyDescent="0.25">
      <c r="B166" s="377">
        <v>44125</v>
      </c>
      <c r="C166" s="80">
        <f t="shared" si="118"/>
        <v>4</v>
      </c>
      <c r="D166" s="378">
        <f t="shared" si="119"/>
        <v>1.4035087719298246E-2</v>
      </c>
      <c r="E166" s="80">
        <f t="shared" si="120"/>
        <v>114</v>
      </c>
      <c r="F166" s="378">
        <f t="shared" si="121"/>
        <v>0.43846153846153846</v>
      </c>
      <c r="G166" s="125" t="s">
        <v>161</v>
      </c>
      <c r="H166" s="391">
        <f>+COUNTIF($F$7:$F$124,G166)/118</f>
        <v>8.4745762711864406E-3</v>
      </c>
      <c r="I166" s="383"/>
      <c r="J166" s="383"/>
      <c r="K166" s="394"/>
      <c r="M166" s="73"/>
      <c r="N166" s="73"/>
      <c r="P166" s="110"/>
      <c r="Q166" s="66"/>
      <c r="R166" s="66"/>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26"/>
      <c r="CD166" s="28"/>
      <c r="DK166" s="26"/>
      <c r="DL166" s="42"/>
      <c r="DM166" s="27"/>
      <c r="EU166" s="26"/>
      <c r="EZ166" s="27"/>
    </row>
    <row r="167" spans="2:156" ht="24.9" customHeight="1" x14ac:dyDescent="0.25">
      <c r="B167" s="377">
        <v>44126</v>
      </c>
      <c r="C167" s="80">
        <f t="shared" si="118"/>
        <v>1</v>
      </c>
      <c r="D167" s="378">
        <f t="shared" si="119"/>
        <v>3.5087719298245615E-3</v>
      </c>
      <c r="E167" s="80">
        <f t="shared" si="120"/>
        <v>115</v>
      </c>
      <c r="F167" s="378">
        <f t="shared" si="121"/>
        <v>0.44230769230769229</v>
      </c>
      <c r="G167" s="125" t="s">
        <v>67</v>
      </c>
      <c r="H167" s="391">
        <f>+COUNTIF($F$7:$F$124,"")/118</f>
        <v>5.9322033898305086E-2</v>
      </c>
      <c r="I167" s="383"/>
      <c r="J167" s="383"/>
      <c r="K167" s="389" t="s">
        <v>317</v>
      </c>
      <c r="L167" s="390"/>
      <c r="M167" s="73"/>
      <c r="N167" s="73"/>
      <c r="P167" s="110"/>
      <c r="Q167" s="66"/>
      <c r="R167" s="66"/>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26"/>
      <c r="CD167" s="28"/>
      <c r="DK167" s="26"/>
      <c r="DL167" s="42"/>
      <c r="DM167" s="27"/>
      <c r="EU167" s="26"/>
      <c r="EZ167" s="27"/>
    </row>
    <row r="168" spans="2:156" ht="24.9" customHeight="1" x14ac:dyDescent="0.25">
      <c r="B168" s="377">
        <v>44127</v>
      </c>
      <c r="C168" s="80">
        <f t="shared" si="118"/>
        <v>1</v>
      </c>
      <c r="D168" s="378">
        <f t="shared" si="119"/>
        <v>3.5087719298245615E-3</v>
      </c>
      <c r="E168" s="80">
        <f t="shared" si="120"/>
        <v>116</v>
      </c>
      <c r="F168" s="378">
        <f t="shared" si="121"/>
        <v>0.44615384615384618</v>
      </c>
      <c r="I168" s="383"/>
      <c r="J168" s="383"/>
      <c r="K168" s="126" t="s">
        <v>35</v>
      </c>
      <c r="L168" s="391">
        <f>+COUNTIF($Q$7:$Q$124,K168)/118</f>
        <v>0.60169491525423724</v>
      </c>
      <c r="M168" s="73"/>
      <c r="N168" s="73"/>
      <c r="P168" s="110"/>
      <c r="Q168" s="66"/>
      <c r="R168" s="66"/>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26"/>
      <c r="CD168" s="28"/>
      <c r="DK168" s="26"/>
      <c r="DL168" s="42"/>
      <c r="DM168" s="27"/>
      <c r="EU168" s="26"/>
      <c r="EZ168" s="27"/>
    </row>
    <row r="169" spans="2:156" ht="24.9" customHeight="1" x14ac:dyDescent="0.3">
      <c r="B169" s="377">
        <v>44128</v>
      </c>
      <c r="C169" s="80">
        <f t="shared" si="118"/>
        <v>0</v>
      </c>
      <c r="D169" s="378">
        <f t="shared" si="119"/>
        <v>0</v>
      </c>
      <c r="E169" s="80">
        <f t="shared" si="120"/>
        <v>116</v>
      </c>
      <c r="F169" s="378">
        <f t="shared" si="121"/>
        <v>0.44615384615384618</v>
      </c>
      <c r="G169" s="125"/>
      <c r="H169" s="391"/>
      <c r="I169" s="383"/>
      <c r="J169" s="395"/>
      <c r="K169" s="126" t="s">
        <v>34</v>
      </c>
      <c r="L169" s="391">
        <f>+COUNTIF($Q$7:$Q$124,K169)/118</f>
        <v>0.3135593220338983</v>
      </c>
      <c r="M169" s="73"/>
      <c r="N169" s="73"/>
      <c r="P169" s="110"/>
      <c r="Q169" s="66"/>
      <c r="R169" s="66"/>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26"/>
      <c r="CD169" s="28"/>
      <c r="DK169" s="26"/>
      <c r="DL169" s="42"/>
      <c r="DM169" s="27"/>
      <c r="EU169" s="26"/>
      <c r="EZ169" s="27"/>
    </row>
    <row r="170" spans="2:156" ht="24.9" customHeight="1" x14ac:dyDescent="0.25">
      <c r="B170" s="377">
        <v>44129</v>
      </c>
      <c r="C170" s="80">
        <f t="shared" si="118"/>
        <v>0</v>
      </c>
      <c r="D170" s="378">
        <f t="shared" si="119"/>
        <v>0</v>
      </c>
      <c r="E170" s="80">
        <f t="shared" si="120"/>
        <v>116</v>
      </c>
      <c r="F170" s="378">
        <f t="shared" si="121"/>
        <v>0.44615384615384618</v>
      </c>
      <c r="G170" s="125"/>
      <c r="H170" s="391"/>
      <c r="I170" s="383"/>
      <c r="J170" s="383"/>
      <c r="K170" s="403" t="s">
        <v>203</v>
      </c>
      <c r="L170" s="391">
        <f>+COUNTIF($Q$7:$Q$124,K170)/118</f>
        <v>8.4745762711864403E-2</v>
      </c>
      <c r="M170" s="73"/>
      <c r="N170" s="73"/>
      <c r="P170" s="110"/>
      <c r="Q170" s="66"/>
      <c r="R170" s="66"/>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26"/>
      <c r="CD170" s="28"/>
      <c r="DK170" s="26"/>
      <c r="DL170" s="42"/>
      <c r="DM170" s="27"/>
      <c r="EU170" s="26"/>
      <c r="EZ170" s="27"/>
    </row>
    <row r="171" spans="2:156" ht="24.9" customHeight="1" x14ac:dyDescent="0.3">
      <c r="B171" s="377">
        <v>44130</v>
      </c>
      <c r="C171" s="80">
        <f t="shared" si="118"/>
        <v>0</v>
      </c>
      <c r="D171" s="378">
        <f t="shared" si="119"/>
        <v>0</v>
      </c>
      <c r="E171" s="80">
        <f t="shared" si="120"/>
        <v>116</v>
      </c>
      <c r="F171" s="378">
        <f t="shared" si="121"/>
        <v>0.44615384615384618</v>
      </c>
      <c r="I171" s="383"/>
      <c r="J171" s="383"/>
      <c r="K171" s="394"/>
      <c r="M171" s="44"/>
      <c r="N171" s="41"/>
      <c r="O171" s="55"/>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26"/>
      <c r="CD171" s="28"/>
      <c r="DK171" s="26"/>
      <c r="DL171" s="42"/>
      <c r="DM171" s="27"/>
      <c r="EU171" s="26"/>
      <c r="EZ171" s="27"/>
    </row>
    <row r="172" spans="2:156" ht="24.9" customHeight="1" x14ac:dyDescent="0.3">
      <c r="B172" s="377">
        <v>44131</v>
      </c>
      <c r="C172" s="80">
        <f t="shared" si="118"/>
        <v>0</v>
      </c>
      <c r="D172" s="378">
        <f t="shared" si="119"/>
        <v>0</v>
      </c>
      <c r="E172" s="80">
        <f t="shared" si="120"/>
        <v>116</v>
      </c>
      <c r="F172" s="378">
        <f t="shared" si="121"/>
        <v>0.44615384615384618</v>
      </c>
      <c r="G172" s="383"/>
      <c r="H172" s="383"/>
      <c r="I172" s="383"/>
      <c r="J172" s="383"/>
      <c r="K172" s="389" t="s">
        <v>319</v>
      </c>
      <c r="L172" s="390"/>
      <c r="M172" s="44"/>
      <c r="N172" s="41"/>
      <c r="O172" s="55"/>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26"/>
      <c r="CD172" s="28"/>
      <c r="DK172" s="26"/>
      <c r="DL172" s="42"/>
      <c r="DM172" s="27"/>
      <c r="EU172" s="26"/>
      <c r="EZ172" s="27"/>
    </row>
    <row r="173" spans="2:156" ht="24.9" customHeight="1" x14ac:dyDescent="0.3">
      <c r="B173" s="377">
        <v>44132</v>
      </c>
      <c r="C173" s="80">
        <f t="shared" si="118"/>
        <v>2</v>
      </c>
      <c r="D173" s="378">
        <f t="shared" si="119"/>
        <v>7.0175438596491229E-3</v>
      </c>
      <c r="E173" s="80">
        <f t="shared" si="120"/>
        <v>118</v>
      </c>
      <c r="F173" s="378">
        <f t="shared" si="121"/>
        <v>0.45384615384615384</v>
      </c>
      <c r="G173" s="383"/>
      <c r="H173" s="383"/>
      <c r="I173" s="383"/>
      <c r="J173" s="383"/>
      <c r="K173" s="126" t="s">
        <v>35</v>
      </c>
      <c r="L173" s="391">
        <f>+COUNTIF($R$7:$R$124,K173)/118</f>
        <v>0.33050847457627119</v>
      </c>
      <c r="M173" s="44"/>
      <c r="N173" s="41"/>
      <c r="O173"/>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26"/>
      <c r="CD173" s="28"/>
      <c r="DK173" s="26"/>
      <c r="DL173" s="42"/>
      <c r="DM173" s="27"/>
      <c r="EU173" s="26"/>
      <c r="EZ173" s="27"/>
    </row>
    <row r="174" spans="2:156" ht="24.9" customHeight="1" x14ac:dyDescent="0.3">
      <c r="B174" s="377">
        <v>44133</v>
      </c>
      <c r="C174" s="80">
        <f t="shared" si="118"/>
        <v>0</v>
      </c>
      <c r="D174" s="378">
        <f t="shared" si="119"/>
        <v>0</v>
      </c>
      <c r="E174" s="80">
        <f t="shared" si="120"/>
        <v>118</v>
      </c>
      <c r="F174" s="378">
        <f t="shared" si="121"/>
        <v>0.45384615384615384</v>
      </c>
      <c r="G174" s="383"/>
      <c r="H174" s="383"/>
      <c r="I174" s="383"/>
      <c r="J174" s="383"/>
      <c r="K174" s="126" t="s">
        <v>34</v>
      </c>
      <c r="L174" s="391">
        <f>+COUNTIF($R$7:$R$124,K174)/118</f>
        <v>0.61016949152542377</v>
      </c>
      <c r="M174" s="44"/>
      <c r="N174" s="41"/>
      <c r="O174"/>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26"/>
      <c r="CD174" s="28"/>
      <c r="DK174" s="26"/>
      <c r="DL174" s="42"/>
      <c r="DM174" s="27"/>
      <c r="EU174" s="26"/>
      <c r="EZ174" s="27"/>
    </row>
    <row r="175" spans="2:156" ht="24.9" customHeight="1" x14ac:dyDescent="0.3">
      <c r="B175" s="377">
        <v>44134</v>
      </c>
      <c r="C175" s="80">
        <f t="shared" si="118"/>
        <v>0</v>
      </c>
      <c r="D175" s="378">
        <f t="shared" si="119"/>
        <v>0</v>
      </c>
      <c r="E175" s="80">
        <f t="shared" si="120"/>
        <v>118</v>
      </c>
      <c r="F175" s="378">
        <f t="shared" si="121"/>
        <v>0.45384615384615384</v>
      </c>
      <c r="G175" s="383"/>
      <c r="H175" s="383"/>
      <c r="I175" s="383"/>
      <c r="J175" s="383"/>
      <c r="K175" s="403" t="s">
        <v>203</v>
      </c>
      <c r="L175" s="391">
        <f>+COUNTIF($R$7:$R$124,K175)/118</f>
        <v>5.9322033898305086E-2</v>
      </c>
      <c r="M175" s="44"/>
      <c r="N175" s="41"/>
      <c r="O175"/>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26"/>
      <c r="CD175" s="28"/>
      <c r="DK175" s="26"/>
      <c r="DL175" s="42"/>
      <c r="DM175" s="27"/>
      <c r="EU175" s="26"/>
      <c r="EZ175" s="27"/>
    </row>
    <row r="176" spans="2:156" ht="24.9" customHeight="1" x14ac:dyDescent="0.3">
      <c r="B176" s="377">
        <v>44135</v>
      </c>
      <c r="C176" s="80">
        <f t="shared" si="118"/>
        <v>0</v>
      </c>
      <c r="D176" s="378">
        <f t="shared" si="119"/>
        <v>0</v>
      </c>
      <c r="E176" s="80">
        <f t="shared" si="120"/>
        <v>118</v>
      </c>
      <c r="F176" s="378">
        <f t="shared" si="121"/>
        <v>0.45384615384615384</v>
      </c>
      <c r="G176" s="383"/>
      <c r="H176" s="383"/>
      <c r="I176" s="383"/>
      <c r="J176" s="383"/>
      <c r="K176" s="394"/>
      <c r="M176" s="44"/>
      <c r="N176" s="41"/>
      <c r="O176"/>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26"/>
      <c r="CD176" s="28"/>
      <c r="DK176" s="26"/>
      <c r="DL176" s="42"/>
      <c r="DM176" s="27"/>
      <c r="EU176" s="26"/>
      <c r="EZ176" s="27"/>
    </row>
    <row r="177" spans="2:156" ht="24.9" customHeight="1" x14ac:dyDescent="0.3">
      <c r="B177" s="394"/>
      <c r="C177" s="383"/>
      <c r="D177" s="383"/>
      <c r="E177" s="383"/>
      <c r="F177" s="383"/>
      <c r="G177" s="383"/>
      <c r="H177" s="383"/>
      <c r="I177" s="383"/>
      <c r="J177" s="383"/>
      <c r="K177" s="389" t="s">
        <v>321</v>
      </c>
      <c r="L177" s="390"/>
      <c r="M177" s="44"/>
      <c r="N177" s="41"/>
      <c r="O177"/>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26"/>
      <c r="CD177" s="28"/>
      <c r="DK177" s="26"/>
      <c r="DL177" s="42"/>
      <c r="DM177" s="27"/>
      <c r="EU177" s="26"/>
      <c r="EZ177" s="27"/>
    </row>
    <row r="178" spans="2:156" ht="24.9" customHeight="1" x14ac:dyDescent="0.3">
      <c r="B178" s="394"/>
      <c r="C178" s="383"/>
      <c r="D178" s="383"/>
      <c r="E178" s="383"/>
      <c r="F178" s="383"/>
      <c r="G178" s="383"/>
      <c r="H178" s="383"/>
      <c r="I178" s="383"/>
      <c r="J178" s="395"/>
      <c r="K178" s="126" t="s">
        <v>35</v>
      </c>
      <c r="L178" s="391">
        <f>+COUNTIF($S$7:$S$124,K178)/118</f>
        <v>0.1864406779661017</v>
      </c>
      <c r="M178" s="44"/>
      <c r="N178" s="41"/>
      <c r="O178"/>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26"/>
      <c r="CD178" s="28"/>
      <c r="DK178" s="26"/>
      <c r="DL178" s="42"/>
      <c r="DM178" s="27"/>
      <c r="EU178" s="26"/>
      <c r="EZ178" s="27"/>
    </row>
    <row r="179" spans="2:156" ht="24.9" customHeight="1" x14ac:dyDescent="0.3">
      <c r="B179" s="394"/>
      <c r="C179" s="383"/>
      <c r="D179" s="383"/>
      <c r="E179" s="383"/>
      <c r="F179" s="383"/>
      <c r="G179" s="383"/>
      <c r="H179" s="383"/>
      <c r="I179" s="383"/>
      <c r="J179" s="383"/>
      <c r="K179" s="126" t="s">
        <v>34</v>
      </c>
      <c r="L179" s="391">
        <f>+COUNTIF($S$7:$S$124,K179)/118</f>
        <v>0.68644067796610164</v>
      </c>
      <c r="M179" s="44"/>
      <c r="N179" s="41"/>
      <c r="O179"/>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26"/>
      <c r="CD179" s="28"/>
      <c r="DK179" s="26"/>
      <c r="DL179" s="42"/>
      <c r="DM179" s="27"/>
      <c r="EU179" s="26"/>
      <c r="EZ179" s="27"/>
    </row>
    <row r="180" spans="2:156" ht="24.9" customHeight="1" x14ac:dyDescent="0.3">
      <c r="B180" s="394"/>
      <c r="C180" s="383"/>
      <c r="D180" s="383"/>
      <c r="E180" s="383"/>
      <c r="F180" s="383"/>
      <c r="G180" s="383"/>
      <c r="H180" s="383"/>
      <c r="I180" s="383"/>
      <c r="J180" s="383"/>
      <c r="K180" s="403" t="s">
        <v>203</v>
      </c>
      <c r="L180" s="391">
        <f>+COUNTIF($S$7:$S$124,K180)/118</f>
        <v>0.1271186440677966</v>
      </c>
      <c r="M180" s="44"/>
      <c r="N180" s="41"/>
      <c r="O180"/>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26"/>
      <c r="CD180" s="28"/>
      <c r="DK180" s="26"/>
      <c r="DL180" s="42"/>
      <c r="DM180" s="27"/>
      <c r="EU180" s="26"/>
      <c r="EZ180" s="27"/>
    </row>
    <row r="181" spans="2:156" ht="24.9" customHeight="1" x14ac:dyDescent="0.3">
      <c r="B181" s="394"/>
      <c r="C181" s="383"/>
      <c r="D181" s="383"/>
      <c r="E181" s="383"/>
      <c r="F181" s="383"/>
      <c r="G181" s="383"/>
      <c r="H181" s="383"/>
      <c r="I181" s="383"/>
      <c r="J181" s="383"/>
      <c r="K181" s="394"/>
      <c r="M181" s="44"/>
      <c r="N181" s="41"/>
      <c r="O18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26"/>
      <c r="CD181" s="28"/>
      <c r="DK181" s="26"/>
      <c r="DL181" s="42"/>
      <c r="DM181" s="27"/>
      <c r="EU181" s="26"/>
      <c r="EZ181" s="27"/>
    </row>
    <row r="182" spans="2:156" ht="24.9" customHeight="1" x14ac:dyDescent="0.3">
      <c r="B182" s="394"/>
      <c r="C182" s="383"/>
      <c r="D182" s="383"/>
      <c r="E182" s="383"/>
      <c r="F182" s="383"/>
      <c r="G182" s="383"/>
      <c r="H182" s="383"/>
      <c r="I182" s="383"/>
      <c r="J182" s="383"/>
      <c r="K182" s="389" t="s">
        <v>323</v>
      </c>
      <c r="L182" s="390"/>
      <c r="M182" s="23"/>
      <c r="N182" s="41"/>
      <c r="O182"/>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26"/>
      <c r="CD182" s="28"/>
      <c r="DK182" s="26"/>
      <c r="DL182" s="42"/>
      <c r="DM182" s="27"/>
      <c r="EU182" s="26"/>
      <c r="EZ182" s="27"/>
    </row>
    <row r="183" spans="2:156" ht="24.9" customHeight="1" x14ac:dyDescent="0.3">
      <c r="B183" s="394"/>
      <c r="C183" s="383"/>
      <c r="D183" s="383"/>
      <c r="E183" s="383"/>
      <c r="F183" s="383"/>
      <c r="G183" s="383"/>
      <c r="H183" s="383"/>
      <c r="I183" s="383"/>
      <c r="J183" s="395"/>
      <c r="K183" s="126" t="s">
        <v>35</v>
      </c>
      <c r="L183" s="391">
        <f>+COUNTIF($U$7:$U$124,K183)/118</f>
        <v>0.46610169491525422</v>
      </c>
      <c r="M183" s="23"/>
      <c r="N183" s="41"/>
      <c r="O183"/>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26"/>
      <c r="DK183" s="26"/>
      <c r="DL183" s="42"/>
      <c r="DM183" s="27"/>
      <c r="EU183" s="26"/>
      <c r="EZ183" s="27"/>
    </row>
    <row r="184" spans="2:156" ht="24.9" customHeight="1" x14ac:dyDescent="0.3">
      <c r="B184" s="394"/>
      <c r="C184" s="383"/>
      <c r="D184" s="383"/>
      <c r="E184" s="383"/>
      <c r="F184" s="383"/>
      <c r="G184" s="383"/>
      <c r="H184" s="383"/>
      <c r="I184" s="383"/>
      <c r="J184" s="383"/>
      <c r="K184" s="126" t="s">
        <v>34</v>
      </c>
      <c r="L184" s="391">
        <f>+COUNTIF($U$7:$U$124,K184)/118</f>
        <v>0.47457627118644069</v>
      </c>
      <c r="M184" s="23"/>
      <c r="N184" s="41"/>
      <c r="O184"/>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26"/>
      <c r="DK184" s="26"/>
      <c r="DL184" s="42"/>
      <c r="DM184" s="27"/>
      <c r="EU184" s="26"/>
      <c r="EZ184" s="27"/>
    </row>
    <row r="185" spans="2:156" ht="24.9" customHeight="1" x14ac:dyDescent="0.3">
      <c r="B185" s="394"/>
      <c r="C185" s="383"/>
      <c r="D185" s="383"/>
      <c r="E185" s="383"/>
      <c r="F185" s="383"/>
      <c r="G185" s="383"/>
      <c r="H185" s="383"/>
      <c r="I185" s="383"/>
      <c r="J185" s="383"/>
      <c r="K185" s="403" t="s">
        <v>203</v>
      </c>
      <c r="L185" s="391">
        <f>+COUNTIF($U$7:$U$124,K185)/118</f>
        <v>5.9322033898305086E-2</v>
      </c>
      <c r="M185" s="23"/>
      <c r="N185" s="41"/>
      <c r="O185"/>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26"/>
      <c r="DK185" s="26"/>
      <c r="DL185" s="42"/>
      <c r="DM185" s="27"/>
      <c r="EU185" s="26"/>
      <c r="EZ185" s="27"/>
    </row>
    <row r="186" spans="2:156" ht="24.9" customHeight="1" x14ac:dyDescent="0.3">
      <c r="B186" s="394"/>
      <c r="C186" s="383"/>
      <c r="D186" s="383"/>
      <c r="E186" s="383"/>
      <c r="F186" s="383"/>
      <c r="G186" s="383"/>
      <c r="H186" s="383"/>
      <c r="I186" s="383"/>
      <c r="J186" s="383"/>
      <c r="K186" s="394"/>
      <c r="M186" s="23"/>
      <c r="N186" s="41"/>
      <c r="O186"/>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26"/>
      <c r="DK186" s="26"/>
      <c r="DL186" s="42"/>
      <c r="DM186" s="27"/>
      <c r="EU186" s="26"/>
      <c r="EZ186" s="27"/>
    </row>
    <row r="187" spans="2:156" ht="24.9" customHeight="1" x14ac:dyDescent="0.3">
      <c r="B187" s="394"/>
      <c r="C187" s="383"/>
      <c r="D187" s="383"/>
      <c r="E187" s="383"/>
      <c r="F187" s="383"/>
      <c r="G187" s="383"/>
      <c r="H187" s="383"/>
      <c r="I187" s="383"/>
      <c r="J187" s="383"/>
      <c r="K187" s="389" t="s">
        <v>336</v>
      </c>
      <c r="L187" s="390"/>
      <c r="M187" s="23"/>
      <c r="N187" s="41"/>
      <c r="O187"/>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26"/>
      <c r="DK187" s="26"/>
      <c r="DL187" s="42"/>
      <c r="DM187" s="27"/>
      <c r="EU187" s="26"/>
      <c r="EZ187" s="27"/>
    </row>
    <row r="188" spans="2:156" ht="24.9" customHeight="1" x14ac:dyDescent="0.3">
      <c r="B188" s="394"/>
      <c r="C188" s="383"/>
      <c r="D188" s="383"/>
      <c r="E188" s="383"/>
      <c r="F188" s="383"/>
      <c r="G188" s="383"/>
      <c r="H188" s="383"/>
      <c r="I188" s="383"/>
      <c r="J188" s="383"/>
      <c r="K188" s="126" t="s">
        <v>35</v>
      </c>
      <c r="L188" s="391">
        <f>+COUNTIF($AB$7:$AB$124,K188)/118</f>
        <v>0.66949152542372881</v>
      </c>
      <c r="M188" s="23"/>
      <c r="N188" s="41"/>
      <c r="O188"/>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26"/>
      <c r="DK188" s="26"/>
      <c r="DL188" s="42"/>
      <c r="DM188" s="27"/>
      <c r="EU188" s="26"/>
      <c r="EZ188" s="27"/>
    </row>
    <row r="189" spans="2:156" ht="24.9" customHeight="1" x14ac:dyDescent="0.3">
      <c r="B189" s="394"/>
      <c r="C189" s="383"/>
      <c r="D189" s="383"/>
      <c r="E189" s="383"/>
      <c r="F189" s="383"/>
      <c r="G189" s="383"/>
      <c r="H189" s="383"/>
      <c r="I189" s="383"/>
      <c r="J189" s="383"/>
      <c r="K189" s="126" t="s">
        <v>34</v>
      </c>
      <c r="L189" s="391">
        <f>+COUNTIF($AB$7:$AB$124,K189)/118</f>
        <v>0.11864406779661017</v>
      </c>
      <c r="M189" s="23"/>
      <c r="N189" s="41"/>
      <c r="O189"/>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26"/>
      <c r="DK189" s="26"/>
      <c r="DL189" s="42"/>
      <c r="DM189" s="27"/>
      <c r="EU189" s="26"/>
      <c r="EZ189" s="27"/>
    </row>
    <row r="190" spans="2:156" ht="24.9" customHeight="1" x14ac:dyDescent="0.3">
      <c r="B190" s="394"/>
      <c r="C190" s="383"/>
      <c r="D190" s="383"/>
      <c r="E190" s="383"/>
      <c r="F190" s="383"/>
      <c r="G190" s="383"/>
      <c r="H190" s="383"/>
      <c r="I190" s="383"/>
      <c r="J190" s="383"/>
      <c r="K190" s="403" t="s">
        <v>203</v>
      </c>
      <c r="L190" s="391">
        <f>+COUNTIF($AB$7:$AB$124,K190)/118</f>
        <v>0.21186440677966101</v>
      </c>
      <c r="M190" s="23"/>
      <c r="N190" s="41"/>
      <c r="O190"/>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26"/>
      <c r="DK190" s="26"/>
      <c r="DL190" s="42"/>
      <c r="DM190" s="27"/>
      <c r="EU190" s="26"/>
      <c r="EZ190" s="27"/>
    </row>
    <row r="191" spans="2:156" ht="24.9" customHeight="1" x14ac:dyDescent="0.3">
      <c r="B191" s="394"/>
      <c r="C191" s="383"/>
      <c r="D191" s="383"/>
      <c r="E191" s="383"/>
      <c r="F191" s="383"/>
      <c r="G191" s="383"/>
      <c r="H191" s="383"/>
      <c r="I191" s="383"/>
      <c r="J191" s="383"/>
      <c r="K191" s="394"/>
      <c r="M191" s="23"/>
      <c r="N191" s="41"/>
      <c r="O19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26"/>
      <c r="DK191" s="26"/>
      <c r="DL191" s="42"/>
      <c r="DM191" s="27"/>
      <c r="EU191" s="26"/>
      <c r="EZ191" s="27"/>
    </row>
    <row r="192" spans="2:156" ht="24.9" customHeight="1" x14ac:dyDescent="0.3">
      <c r="B192" s="394"/>
      <c r="C192" s="383"/>
      <c r="D192" s="383"/>
      <c r="E192" s="383"/>
      <c r="F192" s="383"/>
      <c r="G192" s="383"/>
      <c r="H192" s="383"/>
      <c r="I192" s="383"/>
      <c r="J192" s="383"/>
      <c r="K192" s="389" t="s">
        <v>338</v>
      </c>
      <c r="L192" s="390"/>
      <c r="M192" s="23"/>
      <c r="N192" s="41"/>
      <c r="O192"/>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26"/>
      <c r="DK192" s="26"/>
      <c r="DL192" s="42"/>
      <c r="DM192" s="27"/>
      <c r="EU192" s="26"/>
      <c r="EZ192" s="27"/>
    </row>
    <row r="193" spans="2:156" ht="24.9" customHeight="1" x14ac:dyDescent="0.3">
      <c r="B193" s="394"/>
      <c r="C193" s="383"/>
      <c r="D193" s="383"/>
      <c r="E193" s="383"/>
      <c r="F193" s="383"/>
      <c r="G193" s="383"/>
      <c r="H193" s="383"/>
      <c r="I193" s="383"/>
      <c r="J193" s="383"/>
      <c r="K193" s="126" t="s">
        <v>35</v>
      </c>
      <c r="L193" s="391">
        <f>+COUNTIF($AK$7:$AK$124,K193)/118</f>
        <v>0.69491525423728817</v>
      </c>
      <c r="M193" s="23"/>
      <c r="N193" s="41"/>
      <c r="O193"/>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26"/>
      <c r="DK193" s="26"/>
      <c r="DL193" s="42"/>
      <c r="DM193" s="27"/>
      <c r="EU193" s="26"/>
      <c r="EZ193" s="27"/>
    </row>
    <row r="194" spans="2:156" ht="24.9" customHeight="1" x14ac:dyDescent="0.3">
      <c r="B194" s="394"/>
      <c r="C194" s="383"/>
      <c r="D194" s="383"/>
      <c r="E194" s="383"/>
      <c r="F194" s="383"/>
      <c r="G194" s="383"/>
      <c r="H194" s="383"/>
      <c r="I194" s="383"/>
      <c r="J194" s="383"/>
      <c r="K194" s="126" t="s">
        <v>34</v>
      </c>
      <c r="L194" s="391">
        <f>+COUNTIF($AK$7:$AK$124,K194)/118</f>
        <v>0.22033898305084745</v>
      </c>
      <c r="M194" s="23"/>
      <c r="N194" s="41"/>
      <c r="O194"/>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26"/>
      <c r="DK194" s="26"/>
      <c r="DL194" s="42"/>
      <c r="DM194" s="27"/>
      <c r="EU194" s="26"/>
      <c r="EZ194" s="27"/>
    </row>
    <row r="195" spans="2:156" ht="24.9" customHeight="1" x14ac:dyDescent="0.3">
      <c r="B195" s="394"/>
      <c r="C195" s="383"/>
      <c r="D195" s="383"/>
      <c r="E195" s="383"/>
      <c r="F195" s="383"/>
      <c r="G195" s="383"/>
      <c r="H195" s="383"/>
      <c r="I195" s="383"/>
      <c r="J195" s="383"/>
      <c r="K195" s="403" t="s">
        <v>203</v>
      </c>
      <c r="L195" s="391">
        <f>+COUNTIF($AK$7:$AK$124,K195)/118</f>
        <v>8.4745762711864403E-2</v>
      </c>
      <c r="M195" s="23"/>
      <c r="N195" s="41"/>
      <c r="O195"/>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26"/>
      <c r="DK195" s="26"/>
      <c r="DL195" s="42"/>
      <c r="DM195" s="27"/>
      <c r="EU195" s="26"/>
      <c r="EZ195" s="27"/>
    </row>
    <row r="196" spans="2:156" ht="24.9" customHeight="1" x14ac:dyDescent="0.3">
      <c r="B196" s="394"/>
      <c r="C196" s="383"/>
      <c r="D196" s="383"/>
      <c r="E196" s="383"/>
      <c r="F196" s="383"/>
      <c r="G196" s="383"/>
      <c r="H196" s="383"/>
      <c r="I196" s="383"/>
      <c r="J196" s="383"/>
      <c r="K196" s="394"/>
      <c r="M196" s="23"/>
      <c r="N196" s="41"/>
      <c r="O196"/>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26"/>
      <c r="DK196" s="26"/>
      <c r="DL196" s="42"/>
      <c r="DM196" s="27"/>
      <c r="EU196" s="26"/>
      <c r="EZ196" s="27"/>
    </row>
    <row r="197" spans="2:156" ht="24.9" customHeight="1" x14ac:dyDescent="0.3">
      <c r="B197" s="394"/>
      <c r="C197" s="383"/>
      <c r="D197" s="383"/>
      <c r="E197" s="383"/>
      <c r="F197" s="383"/>
      <c r="G197" s="383"/>
      <c r="H197" s="383"/>
      <c r="I197" s="383"/>
      <c r="J197" s="383"/>
      <c r="K197" s="389" t="s">
        <v>340</v>
      </c>
      <c r="L197" s="390"/>
      <c r="M197" s="23"/>
      <c r="N197" s="41"/>
      <c r="O197"/>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26"/>
      <c r="DK197" s="26"/>
      <c r="DL197" s="42"/>
      <c r="DM197" s="27"/>
      <c r="EU197" s="26"/>
      <c r="EZ197" s="27"/>
    </row>
    <row r="198" spans="2:156" ht="24.9" customHeight="1" x14ac:dyDescent="0.3">
      <c r="B198" s="382"/>
      <c r="C198" s="383"/>
      <c r="D198" s="383"/>
      <c r="E198" s="383"/>
      <c r="F198" s="382"/>
      <c r="G198" s="382"/>
      <c r="H198" s="383"/>
      <c r="I198" s="383"/>
      <c r="J198" s="396"/>
      <c r="K198" s="126" t="s">
        <v>35</v>
      </c>
      <c r="L198" s="391">
        <f>+COUNTIF($AL$7:$AL$124,K198)/118</f>
        <v>0.48305084745762711</v>
      </c>
      <c r="M198" s="23"/>
      <c r="N198" s="41"/>
      <c r="O198"/>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26"/>
      <c r="DK198" s="26"/>
      <c r="DL198" s="42"/>
      <c r="DM198" s="27"/>
      <c r="EU198" s="26"/>
      <c r="EZ198" s="27"/>
    </row>
    <row r="199" spans="2:156" ht="24.9" customHeight="1" x14ac:dyDescent="0.3">
      <c r="B199" s="382"/>
      <c r="C199" s="383"/>
      <c r="D199" s="383"/>
      <c r="E199" s="383"/>
      <c r="F199" s="382"/>
      <c r="G199" s="382"/>
      <c r="H199" s="383"/>
      <c r="I199" s="383"/>
      <c r="J199" s="396"/>
      <c r="K199" s="126" t="s">
        <v>34</v>
      </c>
      <c r="L199" s="391">
        <f>+COUNTIF($AL$7:$AL$124,K199)/118</f>
        <v>0.32203389830508472</v>
      </c>
      <c r="M199" s="23"/>
      <c r="N199" s="41"/>
      <c r="O199"/>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26"/>
      <c r="DK199" s="26"/>
      <c r="DL199" s="42"/>
      <c r="DM199" s="27"/>
      <c r="EU199" s="26"/>
      <c r="EZ199" s="27"/>
    </row>
    <row r="200" spans="2:156" ht="24.9" customHeight="1" x14ac:dyDescent="0.3">
      <c r="B200" s="382"/>
      <c r="C200" s="383"/>
      <c r="D200" s="383"/>
      <c r="E200" s="383"/>
      <c r="F200" s="382"/>
      <c r="G200" s="382"/>
      <c r="H200" s="383"/>
      <c r="I200" s="383"/>
      <c r="J200" s="396"/>
      <c r="K200" s="403" t="s">
        <v>203</v>
      </c>
      <c r="L200" s="391">
        <f>+COUNTIF($AL$7:$AL$124,K200)/118</f>
        <v>0.19491525423728814</v>
      </c>
      <c r="M200" s="23"/>
      <c r="N200" s="41"/>
      <c r="O200"/>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26"/>
      <c r="DK200" s="26"/>
      <c r="DL200" s="42"/>
      <c r="DM200" s="27"/>
      <c r="EU200" s="26"/>
      <c r="EZ200" s="27"/>
    </row>
    <row r="201" spans="2:156" ht="24.9" customHeight="1" x14ac:dyDescent="0.3">
      <c r="B201" s="382"/>
      <c r="C201" s="383"/>
      <c r="D201" s="383"/>
      <c r="E201" s="383"/>
      <c r="F201" s="382"/>
      <c r="G201" s="382"/>
      <c r="H201" s="383"/>
      <c r="I201" s="383"/>
      <c r="J201" s="396"/>
      <c r="K201" s="397"/>
      <c r="M201" s="23"/>
      <c r="N201" s="41"/>
      <c r="O20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26"/>
      <c r="DK201" s="26"/>
      <c r="DL201" s="42"/>
      <c r="DM201" s="27"/>
      <c r="EU201" s="26"/>
      <c r="EZ201" s="27"/>
    </row>
    <row r="202" spans="2:156" ht="24.9" customHeight="1" x14ac:dyDescent="0.3">
      <c r="B202" s="382"/>
      <c r="C202" s="383"/>
      <c r="D202" s="383"/>
      <c r="E202" s="383"/>
      <c r="F202" s="382"/>
      <c r="G202" s="382"/>
      <c r="H202" s="383"/>
      <c r="I202" s="383"/>
      <c r="J202" s="396"/>
      <c r="K202" s="389" t="s">
        <v>342</v>
      </c>
      <c r="L202" s="390"/>
      <c r="M202" s="23"/>
      <c r="N202" s="41"/>
      <c r="O202"/>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26"/>
      <c r="DK202" s="26"/>
      <c r="DL202" s="42"/>
      <c r="DM202" s="27"/>
      <c r="EU202" s="26"/>
      <c r="EZ202" s="27"/>
    </row>
    <row r="203" spans="2:156" ht="24.9" customHeight="1" x14ac:dyDescent="0.3">
      <c r="B203" s="382"/>
      <c r="C203" s="383"/>
      <c r="D203" s="383"/>
      <c r="E203" s="383"/>
      <c r="F203" s="382"/>
      <c r="G203" s="382"/>
      <c r="H203" s="383"/>
      <c r="I203" s="383"/>
      <c r="J203" s="396"/>
      <c r="K203" s="126" t="s">
        <v>35</v>
      </c>
      <c r="L203" s="391">
        <f>+COUNTIF($AM$7:$AM$124,K203)/118</f>
        <v>0.68644067796610164</v>
      </c>
      <c r="M203" s="23"/>
      <c r="N203" s="41"/>
      <c r="O203"/>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26"/>
      <c r="DK203" s="26"/>
      <c r="DL203" s="42"/>
      <c r="DM203" s="27"/>
      <c r="EU203" s="26"/>
      <c r="EZ203" s="27"/>
    </row>
    <row r="204" spans="2:156" ht="24.9" customHeight="1" x14ac:dyDescent="0.3">
      <c r="B204" s="382"/>
      <c r="C204" s="383"/>
      <c r="D204" s="383"/>
      <c r="E204" s="383"/>
      <c r="F204" s="382"/>
      <c r="G204" s="382"/>
      <c r="H204" s="383"/>
      <c r="I204" s="383"/>
      <c r="J204" s="396"/>
      <c r="K204" s="126" t="s">
        <v>34</v>
      </c>
      <c r="L204" s="391">
        <f>+COUNTIF($AM$7:$AM$124,K204)/118</f>
        <v>0.1271186440677966</v>
      </c>
      <c r="M204" s="23"/>
      <c r="N204" s="41"/>
      <c r="O204"/>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26"/>
      <c r="DK204" s="26"/>
      <c r="DL204" s="42"/>
      <c r="DM204" s="27"/>
      <c r="EU204" s="26"/>
      <c r="EZ204" s="27"/>
    </row>
    <row r="205" spans="2:156" ht="24.9" customHeight="1" x14ac:dyDescent="0.3">
      <c r="B205" s="382"/>
      <c r="C205" s="383"/>
      <c r="D205" s="383"/>
      <c r="E205" s="383"/>
      <c r="F205" s="382"/>
      <c r="G205" s="382"/>
      <c r="H205" s="383"/>
      <c r="I205" s="383"/>
      <c r="J205" s="396"/>
      <c r="K205" s="403" t="s">
        <v>203</v>
      </c>
      <c r="L205" s="391">
        <f>+COUNTIF($AM$7:$AM$124,K205)/118</f>
        <v>0.1864406779661017</v>
      </c>
      <c r="M205" s="23"/>
      <c r="N205" s="41"/>
      <c r="O205"/>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26"/>
      <c r="DK205" s="26"/>
      <c r="DL205" s="42"/>
      <c r="DM205" s="27"/>
      <c r="EU205" s="26"/>
      <c r="EZ205" s="27"/>
    </row>
    <row r="206" spans="2:156" ht="24.9" customHeight="1" x14ac:dyDescent="0.3">
      <c r="B206" s="382"/>
      <c r="C206" s="383"/>
      <c r="D206" s="383"/>
      <c r="E206" s="383"/>
      <c r="F206" s="382"/>
      <c r="G206" s="382"/>
      <c r="H206" s="383"/>
      <c r="I206" s="383"/>
      <c r="J206" s="383"/>
      <c r="K206" s="394"/>
      <c r="M206" s="23"/>
      <c r="N206" s="41"/>
      <c r="O206"/>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26"/>
      <c r="DK206" s="26"/>
      <c r="DL206" s="42"/>
      <c r="DM206" s="27"/>
      <c r="EU206" s="26"/>
      <c r="EZ206" s="27"/>
    </row>
    <row r="207" spans="2:156" ht="24.9" customHeight="1" x14ac:dyDescent="0.3">
      <c r="B207" s="383"/>
      <c r="C207" s="383"/>
      <c r="D207" s="383"/>
      <c r="E207" s="383"/>
      <c r="F207" s="382"/>
      <c r="G207" s="383"/>
      <c r="H207" s="383"/>
      <c r="I207" s="383"/>
      <c r="J207" s="383"/>
      <c r="K207" s="389" t="s">
        <v>343</v>
      </c>
      <c r="L207" s="390"/>
      <c r="M207" s="23"/>
      <c r="N207" s="41"/>
      <c r="O207"/>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26"/>
      <c r="DK207" s="26"/>
      <c r="DL207" s="42"/>
      <c r="DM207" s="27"/>
      <c r="EU207" s="26"/>
      <c r="EZ207" s="27"/>
    </row>
    <row r="208" spans="2:156" ht="24.9" customHeight="1" x14ac:dyDescent="0.3">
      <c r="B208" s="398"/>
      <c r="C208" s="383"/>
      <c r="D208" s="383"/>
      <c r="E208" s="383"/>
      <c r="F208" s="383"/>
      <c r="G208" s="398"/>
      <c r="H208" s="383"/>
      <c r="I208" s="383"/>
      <c r="J208" s="383"/>
      <c r="K208" s="126" t="s">
        <v>35</v>
      </c>
      <c r="L208" s="391">
        <f>+COUNTIF($AO$7:$AO$124,K208)/118</f>
        <v>0.66949152542372881</v>
      </c>
      <c r="M208" s="23"/>
      <c r="N208" s="41"/>
      <c r="O208"/>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26"/>
      <c r="DK208" s="26"/>
      <c r="DL208" s="42"/>
      <c r="DM208" s="27"/>
      <c r="EU208" s="26"/>
      <c r="EZ208" s="27"/>
    </row>
    <row r="209" spans="2:156" ht="24.9" customHeight="1" x14ac:dyDescent="0.3">
      <c r="B209" s="398"/>
      <c r="C209" s="398"/>
      <c r="D209" s="398"/>
      <c r="E209" s="398"/>
      <c r="F209" s="398"/>
      <c r="G209" s="398"/>
      <c r="H209" s="398"/>
      <c r="I209" s="383"/>
      <c r="J209" s="383"/>
      <c r="K209" s="126" t="s">
        <v>34</v>
      </c>
      <c r="L209" s="391">
        <f>+COUNTIF($AO$7:$AO$124,K209)/118</f>
        <v>0.16101694915254236</v>
      </c>
      <c r="M209" s="23"/>
      <c r="N209" s="41"/>
      <c r="O209"/>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26"/>
      <c r="DK209" s="26"/>
      <c r="DL209" s="42"/>
      <c r="DM209" s="27"/>
      <c r="EU209" s="26"/>
      <c r="EZ209" s="27"/>
    </row>
    <row r="210" spans="2:156" ht="24.9" customHeight="1" x14ac:dyDescent="0.3">
      <c r="B210" s="398"/>
      <c r="C210" s="398"/>
      <c r="D210" s="398"/>
      <c r="E210" s="398"/>
      <c r="F210" s="398"/>
      <c r="G210" s="398"/>
      <c r="H210" s="398"/>
      <c r="I210" s="383"/>
      <c r="J210" s="383"/>
      <c r="K210" s="403" t="s">
        <v>203</v>
      </c>
      <c r="L210" s="391">
        <f>+COUNTIF($AO$7:$AO$124,K210)/118</f>
        <v>0.16949152542372881</v>
      </c>
      <c r="M210" s="23"/>
      <c r="N210" s="41"/>
      <c r="O210"/>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26"/>
      <c r="DK210" s="26"/>
      <c r="DL210" s="42"/>
      <c r="DM210" s="27"/>
      <c r="EU210" s="26"/>
      <c r="EZ210" s="27"/>
    </row>
    <row r="211" spans="2:156" ht="24.9" customHeight="1" x14ac:dyDescent="0.3">
      <c r="B211" s="398"/>
      <c r="C211" s="398"/>
      <c r="D211" s="398"/>
      <c r="E211" s="398"/>
      <c r="F211" s="398"/>
      <c r="G211" s="398"/>
      <c r="H211" s="398"/>
      <c r="I211" s="383"/>
      <c r="J211" s="383"/>
      <c r="K211" s="394"/>
      <c r="M211" s="23"/>
      <c r="N211" s="41"/>
      <c r="O21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26"/>
      <c r="DK211" s="26"/>
      <c r="DL211" s="42"/>
      <c r="DM211" s="27"/>
      <c r="EU211" s="26"/>
      <c r="EZ211" s="27"/>
    </row>
    <row r="212" spans="2:156" ht="24.9" customHeight="1" x14ac:dyDescent="0.3">
      <c r="B212" s="398"/>
      <c r="C212" s="398"/>
      <c r="D212" s="398"/>
      <c r="E212" s="398"/>
      <c r="F212" s="398"/>
      <c r="G212" s="398"/>
      <c r="H212" s="398"/>
      <c r="I212" s="383"/>
      <c r="J212" s="383"/>
      <c r="K212" s="394"/>
      <c r="M212" s="23"/>
      <c r="N212" s="41"/>
      <c r="O212"/>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26"/>
      <c r="DK212" s="26"/>
      <c r="DL212" s="42"/>
      <c r="DM212" s="27"/>
      <c r="EU212" s="26"/>
      <c r="EZ212" s="27"/>
    </row>
    <row r="213" spans="2:156" ht="24.9" customHeight="1" x14ac:dyDescent="0.3">
      <c r="B213" s="398"/>
      <c r="C213" s="398"/>
      <c r="D213" s="398"/>
      <c r="E213" s="398"/>
      <c r="F213" s="398"/>
      <c r="G213" s="398"/>
      <c r="H213" s="398"/>
      <c r="I213" s="383"/>
      <c r="J213" s="383"/>
      <c r="K213" s="394"/>
      <c r="M213" s="23"/>
      <c r="N213" s="41"/>
      <c r="O213"/>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26"/>
      <c r="DK213" s="26"/>
      <c r="DL213" s="42"/>
      <c r="DM213" s="27"/>
      <c r="EU213" s="26"/>
      <c r="EZ213" s="27"/>
    </row>
    <row r="214" spans="2:156" ht="24.9" customHeight="1" x14ac:dyDescent="0.3">
      <c r="B214" s="398"/>
      <c r="C214" s="398"/>
      <c r="D214" s="398"/>
      <c r="E214" s="398"/>
      <c r="F214" s="398"/>
      <c r="G214" s="398"/>
      <c r="H214" s="398"/>
      <c r="I214" s="383"/>
      <c r="J214" s="383"/>
      <c r="K214" s="394"/>
      <c r="M214" s="23"/>
      <c r="N214" s="41"/>
      <c r="O214"/>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26"/>
      <c r="DK214" s="26"/>
      <c r="DL214" s="42"/>
      <c r="DM214" s="27"/>
      <c r="EU214" s="26"/>
      <c r="EZ214" s="27"/>
    </row>
    <row r="215" spans="2:156" ht="24.9" customHeight="1" x14ac:dyDescent="0.3">
      <c r="B215" s="398"/>
      <c r="C215" s="398"/>
      <c r="D215" s="398"/>
      <c r="E215" s="398"/>
      <c r="F215" s="398"/>
      <c r="G215" s="398"/>
      <c r="H215" s="398"/>
      <c r="I215" s="383"/>
      <c r="J215" s="383"/>
      <c r="K215" s="394"/>
      <c r="M215" s="23"/>
      <c r="N215" s="41"/>
      <c r="O215"/>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26"/>
      <c r="DK215" s="26"/>
      <c r="DL215" s="42"/>
      <c r="DM215" s="27"/>
      <c r="EU215" s="26"/>
      <c r="EZ215" s="27"/>
    </row>
    <row r="216" spans="2:156" ht="24.9" customHeight="1" x14ac:dyDescent="0.3">
      <c r="B216" s="398"/>
      <c r="C216" s="398"/>
      <c r="D216" s="398"/>
      <c r="E216" s="398"/>
      <c r="F216" s="398"/>
      <c r="G216" s="398"/>
      <c r="H216" s="398"/>
      <c r="I216" s="383"/>
      <c r="J216" s="383"/>
      <c r="K216" s="394"/>
      <c r="M216" s="23"/>
      <c r="N216" s="41"/>
      <c r="O216"/>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26"/>
      <c r="DK216" s="26"/>
      <c r="DL216" s="42"/>
      <c r="DM216" s="27"/>
      <c r="EU216" s="26"/>
      <c r="EZ216" s="27"/>
    </row>
    <row r="217" spans="2:156" ht="24.9" customHeight="1" x14ac:dyDescent="0.3">
      <c r="B217" s="398"/>
      <c r="C217" s="398"/>
      <c r="D217" s="398"/>
      <c r="E217" s="398"/>
      <c r="F217" s="398"/>
      <c r="G217" s="398"/>
      <c r="H217" s="398"/>
      <c r="I217" s="383"/>
      <c r="J217" s="383"/>
      <c r="K217" s="394"/>
      <c r="M217" s="23"/>
      <c r="N217" s="41"/>
      <c r="O217"/>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26"/>
      <c r="DK217" s="26"/>
      <c r="DL217" s="42"/>
      <c r="DM217" s="27"/>
      <c r="EU217" s="26"/>
      <c r="EZ217" s="27"/>
    </row>
    <row r="218" spans="2:156" ht="24.9" customHeight="1" x14ac:dyDescent="0.3">
      <c r="B218" s="398"/>
      <c r="C218" s="398"/>
      <c r="D218" s="398"/>
      <c r="E218" s="398"/>
      <c r="F218" s="398"/>
      <c r="G218" s="398"/>
      <c r="H218" s="398"/>
      <c r="I218" s="383"/>
      <c r="J218" s="383"/>
      <c r="K218" s="394"/>
      <c r="M218" s="23"/>
      <c r="N218" s="41"/>
      <c r="O218"/>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26"/>
      <c r="DK218" s="26"/>
      <c r="DL218" s="42"/>
      <c r="DM218" s="27"/>
      <c r="EU218" s="26"/>
      <c r="EZ218" s="27"/>
    </row>
    <row r="219" spans="2:156" ht="24.9" customHeight="1" x14ac:dyDescent="0.3">
      <c r="B219" s="398"/>
      <c r="C219" s="398"/>
      <c r="D219" s="398"/>
      <c r="E219" s="398"/>
      <c r="F219" s="398"/>
      <c r="G219" s="398"/>
      <c r="H219" s="398"/>
      <c r="I219" s="383"/>
      <c r="J219" s="383"/>
      <c r="K219" s="394"/>
      <c r="M219" s="23"/>
      <c r="N219" s="41"/>
      <c r="O219"/>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26"/>
      <c r="DK219" s="26"/>
      <c r="DL219" s="42"/>
      <c r="DM219" s="27"/>
      <c r="EU219" s="26"/>
      <c r="EZ219" s="27"/>
    </row>
    <row r="220" spans="2:156" ht="24.9" customHeight="1" x14ac:dyDescent="0.3">
      <c r="B220" s="398"/>
      <c r="C220" s="398"/>
      <c r="D220" s="398"/>
      <c r="E220" s="398"/>
      <c r="F220" s="398"/>
      <c r="G220" s="398"/>
      <c r="H220" s="398"/>
      <c r="I220" s="383"/>
      <c r="J220" s="383"/>
      <c r="K220" s="394"/>
      <c r="M220" s="23"/>
      <c r="N220" s="41"/>
      <c r="O220"/>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26"/>
      <c r="DK220" s="26"/>
      <c r="DL220" s="42"/>
      <c r="DM220" s="27"/>
      <c r="EU220" s="26"/>
      <c r="EZ220" s="27"/>
    </row>
    <row r="221" spans="2:156" ht="24.9" customHeight="1" x14ac:dyDescent="0.3">
      <c r="B221" s="398"/>
      <c r="C221" s="398"/>
      <c r="D221" s="398"/>
      <c r="E221" s="398"/>
      <c r="F221" s="398"/>
      <c r="G221" s="398"/>
      <c r="H221" s="398"/>
      <c r="I221" s="383"/>
      <c r="J221" s="383"/>
      <c r="K221" s="394"/>
      <c r="M221" s="23"/>
      <c r="N221" s="41"/>
      <c r="O22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26"/>
      <c r="DK221" s="26"/>
      <c r="DL221" s="42"/>
      <c r="DM221" s="27"/>
      <c r="EU221" s="26"/>
      <c r="EZ221" s="27"/>
    </row>
    <row r="222" spans="2:156" ht="24.9" customHeight="1" x14ac:dyDescent="0.3">
      <c r="B222" s="398"/>
      <c r="C222" s="398"/>
      <c r="D222" s="398"/>
      <c r="E222" s="398"/>
      <c r="F222" s="398"/>
      <c r="G222" s="398"/>
      <c r="H222" s="398"/>
      <c r="I222" s="383"/>
      <c r="J222" s="383"/>
      <c r="K222" s="394"/>
      <c r="M222" s="23"/>
      <c r="N222" s="41"/>
      <c r="O222"/>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26"/>
      <c r="DK222" s="26"/>
      <c r="DL222" s="42"/>
      <c r="DM222" s="27"/>
      <c r="EU222" s="26"/>
      <c r="EZ222" s="27"/>
    </row>
    <row r="223" spans="2:156" ht="24.9" customHeight="1" x14ac:dyDescent="0.3">
      <c r="B223" s="398"/>
      <c r="C223" s="398"/>
      <c r="D223" s="398"/>
      <c r="E223" s="398"/>
      <c r="F223" s="398"/>
      <c r="G223" s="398"/>
      <c r="H223" s="398"/>
      <c r="I223" s="383"/>
      <c r="J223" s="383"/>
      <c r="K223" s="394"/>
      <c r="M223" s="23"/>
      <c r="N223" s="41"/>
      <c r="O223"/>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26"/>
      <c r="DK223" s="26"/>
      <c r="DL223" s="42"/>
      <c r="DM223" s="27"/>
      <c r="EU223" s="26"/>
      <c r="EZ223" s="27"/>
    </row>
    <row r="224" spans="2:156" ht="24.9" customHeight="1" x14ac:dyDescent="0.3">
      <c r="B224" s="398"/>
      <c r="C224" s="398"/>
      <c r="D224" s="398"/>
      <c r="E224" s="398"/>
      <c r="F224" s="398"/>
      <c r="G224" s="398"/>
      <c r="H224" s="398"/>
      <c r="I224" s="383"/>
      <c r="J224" s="383"/>
      <c r="K224" s="394"/>
      <c r="M224" s="23"/>
      <c r="N224" s="41"/>
      <c r="O224"/>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26"/>
      <c r="DK224" s="26"/>
      <c r="DL224" s="42"/>
      <c r="DM224" s="27"/>
      <c r="EU224" s="26"/>
      <c r="EZ224" s="27"/>
    </row>
    <row r="225" spans="2:156" ht="24.9" customHeight="1" x14ac:dyDescent="0.3">
      <c r="B225" s="398"/>
      <c r="C225" s="398"/>
      <c r="D225" s="398"/>
      <c r="E225" s="398"/>
      <c r="F225" s="398"/>
      <c r="G225" s="398"/>
      <c r="H225" s="398"/>
      <c r="I225" s="383"/>
      <c r="J225" s="383"/>
      <c r="K225" s="394"/>
      <c r="M225" s="23"/>
      <c r="N225" s="41"/>
      <c r="O225"/>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26"/>
      <c r="DK225" s="26"/>
      <c r="DL225" s="42"/>
      <c r="DM225" s="27"/>
      <c r="EU225" s="26"/>
      <c r="EZ225" s="27"/>
    </row>
    <row r="226" spans="2:156" ht="24.9" customHeight="1" x14ac:dyDescent="0.3">
      <c r="B226" s="398"/>
      <c r="C226" s="398"/>
      <c r="D226" s="398"/>
      <c r="E226" s="398"/>
      <c r="F226" s="398"/>
      <c r="G226" s="398"/>
      <c r="H226" s="398"/>
      <c r="I226" s="383"/>
      <c r="J226" s="383"/>
      <c r="K226" s="394"/>
      <c r="M226" s="23"/>
      <c r="N226" s="41"/>
      <c r="O226"/>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26"/>
      <c r="DK226" s="26"/>
      <c r="DL226" s="42"/>
      <c r="DM226" s="27"/>
      <c r="EU226" s="26"/>
      <c r="EZ226" s="27"/>
    </row>
    <row r="227" spans="2:156" ht="15.6" x14ac:dyDescent="0.3">
      <c r="B227" s="398"/>
      <c r="C227" s="398"/>
      <c r="D227" s="398"/>
      <c r="E227" s="398"/>
      <c r="F227" s="398"/>
      <c r="G227" s="398"/>
      <c r="H227" s="398"/>
      <c r="I227" s="383"/>
      <c r="J227" s="383"/>
      <c r="K227" s="394"/>
      <c r="M227" s="23"/>
      <c r="N227" s="41"/>
      <c r="O227"/>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26"/>
      <c r="DK227" s="26"/>
      <c r="DL227" s="42"/>
      <c r="DM227" s="27"/>
      <c r="EU227" s="26"/>
      <c r="EZ227" s="27"/>
    </row>
    <row r="228" spans="2:156" ht="15.6" x14ac:dyDescent="0.3">
      <c r="B228" s="398"/>
      <c r="C228" s="398"/>
      <c r="D228" s="398"/>
      <c r="E228" s="398"/>
      <c r="F228" s="398"/>
      <c r="G228" s="398"/>
      <c r="H228" s="398"/>
      <c r="I228" s="383"/>
      <c r="J228" s="383"/>
      <c r="K228" s="394"/>
      <c r="M228" s="23"/>
      <c r="N228" s="41"/>
      <c r="O228"/>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26"/>
      <c r="DK228" s="26"/>
      <c r="DL228" s="42"/>
      <c r="DM228" s="27"/>
      <c r="EU228" s="26"/>
      <c r="EZ228" s="27"/>
    </row>
    <row r="229" spans="2:156" ht="15.6" x14ac:dyDescent="0.3">
      <c r="B229" s="382"/>
      <c r="C229" s="398"/>
      <c r="D229" s="398"/>
      <c r="E229" s="398"/>
      <c r="F229" s="398"/>
      <c r="G229" s="398"/>
      <c r="H229" s="398"/>
      <c r="I229" s="383"/>
      <c r="J229" s="383"/>
      <c r="K229" s="394"/>
      <c r="M229" s="23"/>
      <c r="N229" s="41"/>
      <c r="O229"/>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26"/>
      <c r="DK229" s="26"/>
      <c r="DL229" s="42"/>
      <c r="DM229" s="27"/>
      <c r="EU229" s="26"/>
      <c r="EZ229" s="27"/>
    </row>
    <row r="230" spans="2:156" ht="15.6" x14ac:dyDescent="0.3">
      <c r="B230" s="398"/>
      <c r="C230" s="398"/>
      <c r="D230" s="398"/>
      <c r="E230" s="398"/>
      <c r="F230" s="398"/>
      <c r="G230" s="398"/>
      <c r="H230" s="398"/>
      <c r="I230" s="383"/>
      <c r="J230" s="383"/>
      <c r="K230" s="394"/>
      <c r="M230" s="23"/>
      <c r="N230" s="41"/>
      <c r="O230"/>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26"/>
      <c r="DK230" s="26"/>
      <c r="DL230" s="42"/>
      <c r="DM230" s="27"/>
      <c r="EU230" s="26"/>
      <c r="EZ230" s="27"/>
    </row>
    <row r="231" spans="2:156" ht="15.6" x14ac:dyDescent="0.3">
      <c r="B231" s="398"/>
      <c r="C231" s="398"/>
      <c r="D231" s="398"/>
      <c r="E231" s="398"/>
      <c r="F231" s="398"/>
      <c r="G231" s="398"/>
      <c r="H231" s="398"/>
      <c r="I231" s="383"/>
      <c r="J231" s="383"/>
      <c r="K231" s="394"/>
      <c r="M231" s="23"/>
      <c r="N231" s="41"/>
      <c r="O23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26"/>
      <c r="DK231" s="26"/>
      <c r="DL231" s="42"/>
      <c r="DM231" s="27"/>
      <c r="EU231" s="26"/>
      <c r="EZ231" s="27"/>
    </row>
    <row r="232" spans="2:156" ht="15.6" x14ac:dyDescent="0.3">
      <c r="B232" s="398"/>
      <c r="C232" s="398"/>
      <c r="D232" s="398"/>
      <c r="E232" s="398"/>
      <c r="F232" s="398"/>
      <c r="G232" s="398"/>
      <c r="H232" s="398"/>
      <c r="I232" s="383"/>
      <c r="J232" s="383"/>
      <c r="K232" s="394"/>
      <c r="M232" s="23"/>
      <c r="N232" s="41"/>
      <c r="O232"/>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26"/>
      <c r="DK232" s="26"/>
      <c r="DL232" s="42"/>
      <c r="DM232" s="27"/>
      <c r="EU232" s="26"/>
      <c r="EZ232" s="27"/>
    </row>
    <row r="233" spans="2:156" ht="15.6" x14ac:dyDescent="0.3">
      <c r="B233" s="398"/>
      <c r="C233" s="398"/>
      <c r="D233" s="398"/>
      <c r="E233" s="398"/>
      <c r="F233" s="398"/>
      <c r="G233" s="398"/>
      <c r="H233" s="398"/>
      <c r="I233" s="383"/>
      <c r="J233" s="383"/>
      <c r="K233" s="394"/>
      <c r="M233" s="23"/>
      <c r="N233" s="41"/>
      <c r="O233"/>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26"/>
      <c r="DK233" s="26"/>
      <c r="DL233" s="42"/>
      <c r="DM233" s="27"/>
      <c r="EU233" s="26"/>
      <c r="EZ233" s="27"/>
    </row>
    <row r="234" spans="2:156" ht="15.6" x14ac:dyDescent="0.3">
      <c r="B234" s="398"/>
      <c r="C234" s="398"/>
      <c r="D234" s="398"/>
      <c r="E234" s="398"/>
      <c r="F234" s="398"/>
      <c r="G234" s="398"/>
      <c r="H234" s="398"/>
      <c r="I234" s="383"/>
      <c r="J234" s="383"/>
      <c r="K234" s="394"/>
      <c r="M234" s="23"/>
      <c r="N234" s="41"/>
      <c r="O234"/>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26"/>
      <c r="DK234" s="26"/>
      <c r="DL234" s="42"/>
      <c r="DM234" s="27"/>
      <c r="EU234" s="26"/>
      <c r="EZ234" s="27"/>
    </row>
    <row r="235" spans="2:156" ht="15.6" x14ac:dyDescent="0.3">
      <c r="B235" s="398"/>
      <c r="C235" s="398"/>
      <c r="D235" s="398"/>
      <c r="E235" s="398"/>
      <c r="F235" s="398"/>
      <c r="G235" s="398"/>
      <c r="H235" s="398"/>
      <c r="I235" s="383"/>
      <c r="J235" s="383"/>
      <c r="K235" s="394"/>
      <c r="M235" s="23"/>
      <c r="N235" s="41"/>
      <c r="O235"/>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26"/>
      <c r="DK235" s="26"/>
      <c r="DL235" s="42"/>
      <c r="DM235" s="27"/>
      <c r="EU235" s="26"/>
      <c r="EZ235" s="27"/>
    </row>
    <row r="236" spans="2:156" x14ac:dyDescent="0.3">
      <c r="B236"/>
      <c r="C236"/>
      <c r="D236"/>
      <c r="E236"/>
      <c r="F236"/>
      <c r="G236"/>
      <c r="H236"/>
      <c r="M236" s="23"/>
      <c r="N236" s="41"/>
      <c r="O236"/>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26"/>
      <c r="DK236" s="26"/>
      <c r="DL236" s="42"/>
      <c r="DM236" s="27"/>
      <c r="EU236" s="26"/>
      <c r="EZ236" s="27"/>
    </row>
    <row r="237" spans="2:156" x14ac:dyDescent="0.3">
      <c r="B237"/>
      <c r="C237"/>
      <c r="D237"/>
      <c r="E237"/>
      <c r="F237"/>
      <c r="G237"/>
      <c r="H237"/>
      <c r="M237" s="23"/>
      <c r="N237" s="41"/>
      <c r="O237"/>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26"/>
      <c r="DK237" s="26"/>
      <c r="DL237" s="42"/>
      <c r="DM237" s="27"/>
      <c r="EU237" s="26"/>
      <c r="EZ237" s="27"/>
    </row>
    <row r="238" spans="2:156" x14ac:dyDescent="0.3">
      <c r="B238"/>
      <c r="C238"/>
      <c r="D238"/>
      <c r="E238"/>
      <c r="F238"/>
      <c r="G238"/>
      <c r="H238"/>
      <c r="M238" s="23"/>
      <c r="N238" s="41"/>
      <c r="O238"/>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26"/>
      <c r="DK238" s="26"/>
      <c r="DL238" s="42"/>
      <c r="DM238" s="27"/>
      <c r="EU238" s="26"/>
      <c r="EZ238" s="27"/>
    </row>
    <row r="239" spans="2:156" x14ac:dyDescent="0.3">
      <c r="B239"/>
      <c r="C239"/>
      <c r="D239"/>
      <c r="E239"/>
      <c r="F239"/>
      <c r="G239"/>
      <c r="H239"/>
      <c r="M239" s="23"/>
      <c r="N239" s="41"/>
      <c r="O239"/>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26"/>
      <c r="DK239" s="26"/>
      <c r="DL239" s="42"/>
      <c r="DM239" s="27"/>
      <c r="EU239" s="26"/>
      <c r="EZ239" s="27"/>
    </row>
    <row r="240" spans="2:156" x14ac:dyDescent="0.3">
      <c r="B240"/>
      <c r="C240"/>
      <c r="D240"/>
      <c r="E240"/>
      <c r="F240"/>
      <c r="G240"/>
      <c r="H240"/>
      <c r="M240" s="23"/>
      <c r="N240" s="41"/>
      <c r="O240"/>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26"/>
      <c r="DK240" s="26"/>
      <c r="DL240" s="42"/>
      <c r="DM240" s="27"/>
      <c r="EU240" s="26"/>
      <c r="EZ240" s="27"/>
    </row>
    <row r="241" spans="2:156" x14ac:dyDescent="0.3">
      <c r="B241"/>
      <c r="C241"/>
      <c r="D241"/>
      <c r="E241"/>
      <c r="F241"/>
      <c r="G241"/>
      <c r="H241"/>
      <c r="M241" s="23"/>
      <c r="N241" s="41"/>
      <c r="O2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26"/>
      <c r="DK241" s="26"/>
      <c r="DL241" s="42"/>
      <c r="DM241" s="27"/>
      <c r="EU241" s="26"/>
      <c r="EZ241" s="27"/>
    </row>
    <row r="242" spans="2:156" x14ac:dyDescent="0.3">
      <c r="B242"/>
      <c r="C242"/>
      <c r="D242"/>
      <c r="E242"/>
      <c r="F242"/>
      <c r="G242"/>
      <c r="H242"/>
      <c r="M242" s="23"/>
      <c r="N242" s="41"/>
      <c r="O242"/>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26"/>
      <c r="DK242" s="26"/>
      <c r="DL242" s="42"/>
      <c r="DM242" s="27"/>
      <c r="EU242" s="26"/>
      <c r="EZ242" s="27"/>
    </row>
    <row r="243" spans="2:156" x14ac:dyDescent="0.3">
      <c r="B243"/>
      <c r="C243"/>
      <c r="D243"/>
      <c r="E243"/>
      <c r="F243"/>
      <c r="G243"/>
      <c r="H243"/>
      <c r="M243" s="23"/>
      <c r="N243" s="41"/>
      <c r="O243"/>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26"/>
      <c r="DK243" s="26"/>
      <c r="DL243" s="42"/>
      <c r="DM243" s="27"/>
      <c r="EU243" s="26"/>
      <c r="EZ243" s="27"/>
    </row>
    <row r="244" spans="2:156" x14ac:dyDescent="0.3">
      <c r="B244"/>
      <c r="C244"/>
      <c r="D244"/>
      <c r="E244"/>
      <c r="F244"/>
      <c r="G244"/>
      <c r="H244"/>
      <c r="M244" s="23"/>
      <c r="N244" s="41"/>
      <c r="O244"/>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26"/>
      <c r="DK244" s="26"/>
      <c r="DL244" s="42"/>
      <c r="DM244" s="27"/>
      <c r="EU244" s="26"/>
      <c r="EZ244" s="27"/>
    </row>
    <row r="245" spans="2:156" x14ac:dyDescent="0.3">
      <c r="B245"/>
      <c r="C245"/>
      <c r="D245"/>
      <c r="E245"/>
      <c r="F245"/>
      <c r="G245"/>
      <c r="H245"/>
      <c r="M245" s="23"/>
      <c r="N245" s="41"/>
      <c r="O245"/>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26"/>
      <c r="DK245" s="26"/>
      <c r="DL245" s="42"/>
      <c r="DM245" s="27"/>
      <c r="EU245" s="26"/>
      <c r="EZ245" s="27"/>
    </row>
    <row r="246" spans="2:156" x14ac:dyDescent="0.3">
      <c r="B246"/>
      <c r="C246"/>
      <c r="D246"/>
      <c r="E246"/>
      <c r="F246"/>
      <c r="G246"/>
      <c r="H246"/>
      <c r="M246" s="23"/>
      <c r="N246" s="41"/>
      <c r="O246"/>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26"/>
      <c r="DK246" s="26"/>
      <c r="DL246" s="42"/>
      <c r="DM246" s="27"/>
      <c r="EU246" s="26"/>
      <c r="EZ246" s="27"/>
    </row>
    <row r="247" spans="2:156" x14ac:dyDescent="0.3">
      <c r="B247"/>
      <c r="C247"/>
      <c r="D247"/>
      <c r="E247"/>
      <c r="F247"/>
      <c r="G247"/>
      <c r="H247"/>
      <c r="M247" s="23"/>
      <c r="N247" s="41"/>
      <c r="O247"/>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26"/>
      <c r="DK247" s="26"/>
      <c r="DL247" s="42"/>
      <c r="DM247" s="27"/>
      <c r="EU247" s="26"/>
      <c r="EZ247" s="27"/>
    </row>
    <row r="248" spans="2:156" x14ac:dyDescent="0.3">
      <c r="B248"/>
      <c r="C248"/>
      <c r="D248"/>
      <c r="E248"/>
      <c r="F248"/>
      <c r="G248"/>
      <c r="H248"/>
      <c r="M248" s="23"/>
      <c r="N248" s="41"/>
      <c r="O248"/>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26"/>
      <c r="DK248" s="26"/>
      <c r="DL248" s="42"/>
      <c r="DM248" s="27"/>
      <c r="EU248" s="26"/>
      <c r="EZ248" s="27"/>
    </row>
    <row r="249" spans="2:156" x14ac:dyDescent="0.3">
      <c r="B249"/>
      <c r="C249"/>
      <c r="D249"/>
      <c r="E249"/>
      <c r="F249"/>
      <c r="G249"/>
      <c r="H249"/>
      <c r="M249" s="23"/>
      <c r="N249" s="41"/>
      <c r="O249"/>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26"/>
      <c r="DK249" s="26"/>
      <c r="DL249" s="42"/>
      <c r="DM249" s="27"/>
      <c r="EU249" s="26"/>
      <c r="EZ249" s="27"/>
    </row>
    <row r="250" spans="2:156" x14ac:dyDescent="0.3">
      <c r="B250"/>
      <c r="C250"/>
      <c r="D250"/>
      <c r="E250"/>
      <c r="F250"/>
      <c r="G250"/>
      <c r="H250"/>
      <c r="M250" s="23"/>
      <c r="N250" s="41"/>
      <c r="O250"/>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26"/>
      <c r="DK250" s="26"/>
      <c r="DL250" s="42"/>
      <c r="DM250" s="27"/>
      <c r="EU250" s="26"/>
      <c r="EZ250" s="27"/>
    </row>
    <row r="251" spans="2:156" x14ac:dyDescent="0.3">
      <c r="B251"/>
      <c r="C251"/>
      <c r="D251"/>
      <c r="E251"/>
      <c r="F251"/>
      <c r="G251"/>
      <c r="H251"/>
      <c r="M251" s="23"/>
      <c r="N251" s="41"/>
      <c r="O25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26"/>
      <c r="DK251" s="26"/>
      <c r="DL251" s="42"/>
      <c r="DM251" s="27"/>
      <c r="EU251" s="26"/>
      <c r="EZ251" s="27"/>
    </row>
    <row r="252" spans="2:156" x14ac:dyDescent="0.3">
      <c r="B252"/>
      <c r="C252"/>
      <c r="D252"/>
      <c r="E252"/>
      <c r="F252"/>
      <c r="G252"/>
      <c r="H252"/>
      <c r="M252" s="23"/>
      <c r="N252" s="41"/>
      <c r="O252"/>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26"/>
      <c r="DK252" s="26"/>
      <c r="DL252" s="42"/>
      <c r="DM252" s="27"/>
      <c r="EU252" s="26"/>
      <c r="EZ252" s="27"/>
    </row>
    <row r="253" spans="2:156" x14ac:dyDescent="0.3">
      <c r="B253"/>
      <c r="C253"/>
      <c r="D253"/>
      <c r="E253"/>
      <c r="F253"/>
      <c r="G253"/>
      <c r="H253"/>
      <c r="M253" s="23"/>
      <c r="N253" s="41"/>
      <c r="O253"/>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26"/>
      <c r="DK253" s="26"/>
      <c r="DL253" s="42"/>
      <c r="DM253" s="27"/>
      <c r="EU253" s="26"/>
      <c r="EZ253" s="27"/>
    </row>
    <row r="254" spans="2:156" x14ac:dyDescent="0.3">
      <c r="B254"/>
      <c r="C254"/>
      <c r="D254"/>
      <c r="E254"/>
      <c r="F254"/>
      <c r="G254"/>
      <c r="H254"/>
      <c r="M254" s="23"/>
      <c r="N254" s="41"/>
      <c r="O254"/>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26"/>
      <c r="DK254" s="26"/>
      <c r="DL254" s="42"/>
      <c r="DM254" s="27"/>
      <c r="EU254" s="26"/>
      <c r="EZ254" s="27"/>
    </row>
    <row r="255" spans="2:156" x14ac:dyDescent="0.3">
      <c r="B255"/>
      <c r="C255"/>
      <c r="D255"/>
      <c r="E255"/>
      <c r="F255"/>
      <c r="G255"/>
      <c r="H255"/>
      <c r="M255" s="23"/>
      <c r="N255" s="41"/>
      <c r="O255"/>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26"/>
      <c r="DK255" s="26"/>
      <c r="DL255" s="42"/>
      <c r="DM255" s="27"/>
      <c r="EU255" s="26"/>
      <c r="EZ255" s="27"/>
    </row>
    <row r="256" spans="2:156" x14ac:dyDescent="0.3">
      <c r="B256"/>
      <c r="C256"/>
      <c r="D256"/>
      <c r="E256"/>
      <c r="F256"/>
      <c r="G256"/>
      <c r="H256"/>
      <c r="M256" s="23"/>
      <c r="N256" s="41"/>
      <c r="O256"/>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26"/>
      <c r="DK256" s="26"/>
      <c r="DL256" s="42"/>
      <c r="DM256" s="27"/>
      <c r="EU256" s="26"/>
      <c r="EZ256" s="27"/>
    </row>
    <row r="257" spans="2:156" x14ac:dyDescent="0.3">
      <c r="B257"/>
      <c r="C257"/>
      <c r="D257"/>
      <c r="E257"/>
      <c r="F257"/>
      <c r="G257"/>
      <c r="H257"/>
      <c r="M257" s="23"/>
      <c r="N257" s="41"/>
      <c r="O257"/>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26"/>
      <c r="DK257" s="26"/>
      <c r="DL257" s="42"/>
      <c r="DM257" s="27"/>
      <c r="EU257" s="26"/>
      <c r="EZ257" s="27"/>
    </row>
    <row r="258" spans="2:156" x14ac:dyDescent="0.3">
      <c r="B258"/>
      <c r="C258"/>
      <c r="D258"/>
      <c r="E258"/>
      <c r="F258"/>
      <c r="G258"/>
      <c r="H258"/>
      <c r="M258" s="23"/>
      <c r="N258" s="41"/>
      <c r="O258"/>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26"/>
      <c r="DK258" s="26"/>
      <c r="DL258" s="42"/>
      <c r="DM258" s="27"/>
      <c r="EU258" s="26"/>
      <c r="EZ258" s="27"/>
    </row>
    <row r="259" spans="2:156" x14ac:dyDescent="0.3">
      <c r="B259"/>
      <c r="C259"/>
      <c r="D259"/>
      <c r="E259"/>
      <c r="F259"/>
      <c r="G259"/>
      <c r="H259"/>
      <c r="M259" s="23"/>
      <c r="N259" s="41"/>
      <c r="O259"/>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26"/>
      <c r="DK259" s="26"/>
      <c r="DL259" s="42"/>
      <c r="DM259" s="27"/>
      <c r="EU259" s="26"/>
      <c r="EZ259" s="27"/>
    </row>
    <row r="260" spans="2:156" x14ac:dyDescent="0.3">
      <c r="B260"/>
      <c r="C260"/>
      <c r="D260"/>
      <c r="E260"/>
      <c r="F260"/>
      <c r="G260"/>
      <c r="H260"/>
      <c r="M260" s="23"/>
      <c r="N260" s="41"/>
      <c r="O260"/>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26"/>
      <c r="DK260" s="26"/>
      <c r="DL260" s="42"/>
      <c r="DM260" s="27"/>
      <c r="EU260" s="26"/>
      <c r="EZ260" s="27"/>
    </row>
    <row r="261" spans="2:156" x14ac:dyDescent="0.3">
      <c r="B261"/>
      <c r="C261"/>
      <c r="D261"/>
      <c r="E261"/>
      <c r="F261"/>
      <c r="G261"/>
      <c r="H261"/>
      <c r="M261" s="23"/>
      <c r="N261" s="41"/>
      <c r="O26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26"/>
      <c r="DK261" s="26"/>
      <c r="DL261" s="42"/>
      <c r="DM261" s="27"/>
      <c r="EU261" s="26"/>
      <c r="EZ261" s="27"/>
    </row>
    <row r="262" spans="2:156" x14ac:dyDescent="0.3">
      <c r="B262"/>
      <c r="C262"/>
      <c r="D262"/>
      <c r="E262"/>
      <c r="F262"/>
      <c r="G262"/>
      <c r="H262"/>
      <c r="M262" s="23"/>
      <c r="N262" s="41"/>
      <c r="O262"/>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26"/>
      <c r="DK262" s="26"/>
      <c r="DL262" s="42"/>
      <c r="DM262" s="27"/>
      <c r="EU262" s="26"/>
      <c r="EZ262" s="27"/>
    </row>
    <row r="263" spans="2:156" x14ac:dyDescent="0.3">
      <c r="B263"/>
      <c r="C263"/>
      <c r="D263"/>
      <c r="E263"/>
      <c r="F263"/>
      <c r="G263"/>
      <c r="H263"/>
      <c r="M263" s="23"/>
      <c r="N263" s="41"/>
      <c r="O263"/>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26"/>
      <c r="DK263" s="26"/>
      <c r="DL263" s="42"/>
      <c r="DM263" s="27"/>
      <c r="EU263" s="26"/>
      <c r="EZ263" s="27"/>
    </row>
    <row r="264" spans="2:156" x14ac:dyDescent="0.3">
      <c r="B264"/>
      <c r="C264"/>
      <c r="D264"/>
      <c r="E264"/>
      <c r="F264"/>
      <c r="G264"/>
      <c r="H264"/>
      <c r="M264" s="23"/>
      <c r="N264" s="41"/>
      <c r="O264"/>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26"/>
      <c r="DK264" s="26"/>
      <c r="DL264" s="42"/>
      <c r="DM264" s="27"/>
      <c r="EU264" s="26"/>
      <c r="EZ264" s="27"/>
    </row>
    <row r="265" spans="2:156" x14ac:dyDescent="0.3">
      <c r="B265"/>
      <c r="C265"/>
      <c r="D265"/>
      <c r="E265"/>
      <c r="F265"/>
      <c r="G265"/>
      <c r="H265"/>
      <c r="M265" s="23"/>
      <c r="N265" s="41"/>
      <c r="O265"/>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26"/>
      <c r="DK265" s="26"/>
      <c r="DL265" s="42"/>
      <c r="DM265" s="27"/>
      <c r="EU265" s="26"/>
      <c r="EZ265" s="27"/>
    </row>
    <row r="266" spans="2:156" x14ac:dyDescent="0.3">
      <c r="B266"/>
      <c r="C266"/>
      <c r="D266"/>
      <c r="E266"/>
      <c r="F266"/>
      <c r="G266"/>
      <c r="H266"/>
      <c r="M266" s="23"/>
      <c r="N266" s="41"/>
      <c r="O266"/>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26"/>
      <c r="DK266" s="26"/>
      <c r="DL266" s="42"/>
      <c r="DM266" s="27"/>
      <c r="EU266" s="26"/>
      <c r="EZ266" s="27"/>
    </row>
    <row r="267" spans="2:156" x14ac:dyDescent="0.3">
      <c r="B267"/>
      <c r="C267"/>
      <c r="D267"/>
      <c r="E267"/>
      <c r="F267"/>
      <c r="G267"/>
      <c r="H267"/>
      <c r="M267" s="23"/>
      <c r="N267" s="41"/>
      <c r="O267"/>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26"/>
      <c r="DK267" s="26"/>
      <c r="DL267" s="42"/>
      <c r="DM267" s="27"/>
      <c r="EU267" s="26"/>
      <c r="EZ267" s="27"/>
    </row>
    <row r="268" spans="2:156" x14ac:dyDescent="0.3">
      <c r="B268"/>
      <c r="C268"/>
      <c r="D268"/>
      <c r="E268"/>
      <c r="F268"/>
      <c r="G268"/>
      <c r="H268"/>
      <c r="M268" s="23"/>
      <c r="N268" s="41"/>
      <c r="O268"/>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26"/>
      <c r="DK268" s="26"/>
      <c r="DL268" s="42"/>
      <c r="DM268" s="27"/>
      <c r="EU268" s="26"/>
      <c r="EZ268" s="27"/>
    </row>
    <row r="269" spans="2:156" x14ac:dyDescent="0.3">
      <c r="B269"/>
      <c r="C269"/>
      <c r="D269"/>
      <c r="E269"/>
      <c r="F269"/>
      <c r="G269"/>
      <c r="H269"/>
      <c r="M269" s="23"/>
      <c r="N269" s="41"/>
      <c r="O269"/>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26"/>
      <c r="DK269" s="26"/>
      <c r="DL269" s="42"/>
      <c r="DM269" s="27"/>
      <c r="EU269" s="26"/>
      <c r="EZ269" s="27"/>
    </row>
    <row r="270" spans="2:156" x14ac:dyDescent="0.3">
      <c r="B270"/>
      <c r="C270"/>
      <c r="D270"/>
      <c r="E270"/>
      <c r="F270"/>
      <c r="G270"/>
      <c r="H270"/>
      <c r="M270" s="23"/>
      <c r="N270" s="41"/>
      <c r="O270"/>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26"/>
      <c r="DK270" s="26"/>
      <c r="DL270" s="42"/>
      <c r="DM270" s="27"/>
      <c r="EU270" s="26"/>
      <c r="EZ270" s="27"/>
    </row>
    <row r="271" spans="2:156" x14ac:dyDescent="0.3">
      <c r="B271"/>
      <c r="C271"/>
      <c r="D271"/>
      <c r="E271"/>
      <c r="F271"/>
      <c r="G271"/>
      <c r="H271"/>
      <c r="M271" s="23"/>
      <c r="N271" s="41"/>
      <c r="O27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26"/>
      <c r="DK271" s="26"/>
      <c r="DL271" s="42"/>
      <c r="DM271" s="27"/>
      <c r="EU271" s="26"/>
      <c r="EZ271" s="27"/>
    </row>
    <row r="272" spans="2:156" x14ac:dyDescent="0.3">
      <c r="B272"/>
      <c r="C272"/>
      <c r="D272"/>
      <c r="E272"/>
      <c r="F272"/>
      <c r="G272"/>
      <c r="H272"/>
      <c r="M272" s="23"/>
      <c r="N272" s="41"/>
      <c r="O272"/>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26"/>
      <c r="DK272" s="26"/>
      <c r="DL272" s="42"/>
      <c r="DM272" s="27"/>
      <c r="EU272" s="26"/>
      <c r="EZ272" s="27"/>
    </row>
    <row r="273" spans="2:156" x14ac:dyDescent="0.3">
      <c r="B273"/>
      <c r="C273"/>
      <c r="D273"/>
      <c r="E273"/>
      <c r="F273"/>
      <c r="G273"/>
      <c r="H273"/>
      <c r="M273" s="23"/>
      <c r="N273" s="41"/>
      <c r="O273"/>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26"/>
      <c r="DK273" s="26"/>
      <c r="DL273" s="42"/>
      <c r="DM273" s="27"/>
      <c r="EU273" s="26"/>
      <c r="EZ273" s="27"/>
    </row>
    <row r="274" spans="2:156" x14ac:dyDescent="0.3">
      <c r="B274"/>
      <c r="C274"/>
      <c r="D274"/>
      <c r="E274"/>
      <c r="F274"/>
      <c r="G274"/>
      <c r="H274"/>
      <c r="M274" s="23"/>
      <c r="N274" s="41"/>
      <c r="O274"/>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26"/>
      <c r="DK274" s="26"/>
      <c r="DL274" s="42"/>
      <c r="DM274" s="27"/>
      <c r="EU274" s="26"/>
      <c r="EZ274" s="27"/>
    </row>
    <row r="275" spans="2:156" x14ac:dyDescent="0.3">
      <c r="B275"/>
      <c r="C275"/>
      <c r="D275"/>
      <c r="E275"/>
      <c r="F275"/>
      <c r="G275"/>
      <c r="H275"/>
      <c r="M275" s="23"/>
      <c r="N275" s="41"/>
      <c r="O275"/>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26"/>
      <c r="DK275" s="26"/>
      <c r="DL275" s="42"/>
      <c r="DM275" s="27"/>
      <c r="EU275" s="26"/>
      <c r="EZ275" s="27"/>
    </row>
    <row r="276" spans="2:156" x14ac:dyDescent="0.3">
      <c r="B276"/>
      <c r="C276"/>
      <c r="D276"/>
      <c r="E276"/>
      <c r="F276"/>
      <c r="G276"/>
      <c r="H276"/>
      <c r="M276" s="23"/>
      <c r="N276" s="41"/>
      <c r="O276"/>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26"/>
      <c r="DK276" s="26"/>
      <c r="DL276" s="42"/>
      <c r="DM276" s="27"/>
      <c r="EU276" s="26"/>
      <c r="EZ276" s="27"/>
    </row>
    <row r="277" spans="2:156" x14ac:dyDescent="0.3">
      <c r="B277"/>
      <c r="C277"/>
      <c r="D277"/>
      <c r="E277"/>
      <c r="F277"/>
      <c r="G277"/>
      <c r="H277"/>
      <c r="M277" s="23"/>
      <c r="N277" s="41"/>
      <c r="O277"/>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26"/>
      <c r="DK277" s="26"/>
      <c r="DL277" s="42"/>
      <c r="DM277" s="27"/>
      <c r="EU277" s="26"/>
      <c r="EZ277" s="27"/>
    </row>
    <row r="278" spans="2:156" x14ac:dyDescent="0.3">
      <c r="B278"/>
      <c r="C278"/>
      <c r="D278"/>
      <c r="E278"/>
      <c r="F278"/>
      <c r="G278"/>
      <c r="H278"/>
      <c r="M278" s="23"/>
      <c r="N278" s="41"/>
      <c r="O278"/>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26"/>
      <c r="DK278" s="26"/>
      <c r="DL278" s="42"/>
      <c r="DM278" s="27"/>
      <c r="EU278" s="26"/>
      <c r="EZ278" s="27"/>
    </row>
    <row r="279" spans="2:156" x14ac:dyDescent="0.3">
      <c r="B279"/>
      <c r="C279"/>
      <c r="D279"/>
      <c r="E279"/>
      <c r="F279"/>
      <c r="G279"/>
      <c r="H279"/>
      <c r="M279" s="23"/>
      <c r="N279" s="41"/>
      <c r="O279"/>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26"/>
      <c r="DK279" s="26"/>
      <c r="DL279" s="42"/>
      <c r="DM279" s="27"/>
      <c r="EU279" s="26"/>
      <c r="EZ279" s="27"/>
    </row>
    <row r="280" spans="2:156" x14ac:dyDescent="0.3">
      <c r="B280"/>
      <c r="C280"/>
      <c r="D280"/>
      <c r="E280"/>
      <c r="F280"/>
      <c r="G280"/>
      <c r="H280"/>
      <c r="M280" s="23"/>
      <c r="N280" s="41"/>
      <c r="O280"/>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26"/>
      <c r="DK280" s="26"/>
      <c r="DL280" s="42"/>
      <c r="DM280" s="27"/>
      <c r="EU280" s="26"/>
      <c r="EZ280" s="27"/>
    </row>
    <row r="281" spans="2:156" x14ac:dyDescent="0.3">
      <c r="B281"/>
      <c r="C281"/>
      <c r="D281"/>
      <c r="E281"/>
      <c r="F281"/>
      <c r="G281"/>
      <c r="H281"/>
      <c r="M281" s="23"/>
      <c r="N281" s="41"/>
      <c r="O28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26"/>
      <c r="DK281" s="26"/>
      <c r="DL281" s="42"/>
      <c r="DM281" s="27"/>
      <c r="EU281" s="26"/>
      <c r="EZ281" s="27"/>
    </row>
    <row r="282" spans="2:156" x14ac:dyDescent="0.3">
      <c r="B282"/>
      <c r="C282"/>
      <c r="D282"/>
      <c r="E282"/>
      <c r="F282"/>
      <c r="G282"/>
      <c r="H282"/>
      <c r="M282" s="23"/>
      <c r="N282" s="41"/>
      <c r="O282"/>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26"/>
      <c r="DK282" s="26"/>
      <c r="DL282" s="42"/>
      <c r="DM282" s="27"/>
      <c r="EU282" s="26"/>
      <c r="EZ282" s="27"/>
    </row>
    <row r="283" spans="2:156" x14ac:dyDescent="0.3">
      <c r="B283"/>
      <c r="C283"/>
      <c r="D283"/>
      <c r="E283"/>
      <c r="F283"/>
      <c r="G283"/>
      <c r="H283"/>
      <c r="M283" s="23"/>
      <c r="N283" s="41"/>
      <c r="O283"/>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26"/>
      <c r="DK283" s="26"/>
      <c r="DL283" s="42"/>
      <c r="DM283" s="27"/>
      <c r="EU283" s="26"/>
      <c r="EZ283" s="27"/>
    </row>
    <row r="284" spans="2:156" x14ac:dyDescent="0.3">
      <c r="B284"/>
      <c r="C284"/>
      <c r="D284"/>
      <c r="E284"/>
      <c r="F284"/>
      <c r="G284"/>
      <c r="H284"/>
      <c r="M284" s="23"/>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26"/>
      <c r="DK284" s="26"/>
      <c r="DL284" s="42"/>
      <c r="DM284" s="27"/>
      <c r="EU284" s="26"/>
      <c r="EZ284" s="27"/>
    </row>
    <row r="285" spans="2:156" x14ac:dyDescent="0.3">
      <c r="B285"/>
      <c r="C285"/>
      <c r="D285"/>
      <c r="E285"/>
      <c r="F285"/>
      <c r="G285"/>
      <c r="H285"/>
      <c r="M285" s="23"/>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26"/>
      <c r="DK285" s="26"/>
      <c r="DL285" s="42"/>
      <c r="DM285" s="27"/>
      <c r="EU285" s="26"/>
      <c r="EZ285" s="27"/>
    </row>
    <row r="286" spans="2:156" x14ac:dyDescent="0.3">
      <c r="B286"/>
      <c r="C286"/>
      <c r="D286"/>
      <c r="E286"/>
      <c r="F286"/>
      <c r="G286"/>
      <c r="H286"/>
      <c r="M286" s="23"/>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26"/>
      <c r="DK286" s="26"/>
      <c r="DL286" s="42"/>
      <c r="DM286" s="27"/>
      <c r="EU286" s="26"/>
      <c r="EZ286" s="27"/>
    </row>
    <row r="287" spans="2:156" x14ac:dyDescent="0.3">
      <c r="B287"/>
      <c r="C287"/>
      <c r="D287"/>
      <c r="E287"/>
      <c r="F287"/>
      <c r="G287"/>
      <c r="H287"/>
      <c r="M287" s="23"/>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26"/>
      <c r="DK287" s="26"/>
      <c r="DL287" s="42"/>
      <c r="DM287" s="27"/>
      <c r="EU287" s="26"/>
      <c r="EZ287" s="27"/>
    </row>
    <row r="288" spans="2:156" x14ac:dyDescent="0.3">
      <c r="B288"/>
      <c r="C288"/>
      <c r="D288"/>
      <c r="E288"/>
      <c r="F288"/>
      <c r="G288"/>
      <c r="H288"/>
      <c r="M288" s="23"/>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26"/>
      <c r="DK288" s="26"/>
      <c r="DL288" s="42"/>
      <c r="DM288" s="27"/>
      <c r="EU288" s="26"/>
      <c r="EZ288" s="27"/>
    </row>
    <row r="289" spans="2:156" x14ac:dyDescent="0.3">
      <c r="B289"/>
      <c r="C289"/>
      <c r="D289"/>
      <c r="E289"/>
      <c r="F289"/>
      <c r="G289"/>
      <c r="H289"/>
      <c r="M289" s="23"/>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26"/>
      <c r="DK289" s="26"/>
      <c r="DL289" s="42"/>
      <c r="DM289" s="27"/>
      <c r="EU289" s="26"/>
      <c r="EZ289" s="27"/>
    </row>
    <row r="290" spans="2:156" x14ac:dyDescent="0.3">
      <c r="B290"/>
      <c r="C290"/>
      <c r="D290"/>
      <c r="E290"/>
      <c r="F290"/>
      <c r="G290"/>
      <c r="H290"/>
      <c r="M290" s="23"/>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26"/>
      <c r="DK290" s="26"/>
      <c r="DL290" s="42"/>
      <c r="DM290" s="27"/>
      <c r="EU290" s="26"/>
      <c r="EZ290" s="27"/>
    </row>
    <row r="291" spans="2:156" x14ac:dyDescent="0.3">
      <c r="B291"/>
      <c r="C291"/>
      <c r="D291"/>
      <c r="E291"/>
      <c r="F291"/>
      <c r="G291"/>
      <c r="H291"/>
      <c r="M291" s="23"/>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26"/>
      <c r="DK291" s="26"/>
      <c r="DL291" s="42"/>
      <c r="DM291" s="27"/>
      <c r="EU291" s="26"/>
      <c r="EZ291" s="27"/>
    </row>
    <row r="292" spans="2:156" x14ac:dyDescent="0.3">
      <c r="B292"/>
      <c r="C292"/>
      <c r="D292"/>
      <c r="E292"/>
      <c r="F292"/>
      <c r="G292"/>
      <c r="H292"/>
      <c r="M292" s="23"/>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26"/>
      <c r="DK292" s="26"/>
      <c r="DL292" s="42"/>
      <c r="DM292" s="27"/>
      <c r="EU292" s="26"/>
      <c r="EZ292" s="27"/>
    </row>
    <row r="293" spans="2:156" x14ac:dyDescent="0.3">
      <c r="B293"/>
      <c r="C293"/>
      <c r="D293"/>
      <c r="E293"/>
      <c r="F293"/>
      <c r="G293"/>
      <c r="H293"/>
      <c r="M293" s="23"/>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26"/>
      <c r="DK293" s="26"/>
      <c r="DL293" s="42"/>
      <c r="DM293" s="27"/>
      <c r="EU293" s="26"/>
      <c r="EZ293" s="27"/>
    </row>
    <row r="294" spans="2:156" x14ac:dyDescent="0.3">
      <c r="B294"/>
      <c r="C294"/>
      <c r="D294"/>
      <c r="E294"/>
      <c r="F294"/>
      <c r="G294"/>
      <c r="H294"/>
      <c r="M294" s="23"/>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26"/>
      <c r="DK294" s="26"/>
      <c r="DL294" s="42"/>
      <c r="DM294" s="27"/>
      <c r="EU294" s="26"/>
      <c r="EZ294" s="27"/>
    </row>
    <row r="295" spans="2:156" x14ac:dyDescent="0.3">
      <c r="B295"/>
      <c r="C295"/>
      <c r="D295"/>
      <c r="E295"/>
      <c r="F295"/>
      <c r="G295"/>
      <c r="H295"/>
      <c r="M295" s="23"/>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26"/>
      <c r="DK295" s="26"/>
      <c r="DL295" s="42"/>
      <c r="DM295" s="27"/>
      <c r="EU295" s="26"/>
      <c r="EZ295" s="27"/>
    </row>
    <row r="296" spans="2:156" x14ac:dyDescent="0.3">
      <c r="B296"/>
      <c r="C296"/>
      <c r="D296"/>
      <c r="E296"/>
      <c r="F296"/>
      <c r="G296"/>
      <c r="H296"/>
      <c r="M296" s="23"/>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26"/>
      <c r="DK296" s="26"/>
      <c r="DL296" s="42"/>
      <c r="DM296" s="27"/>
      <c r="EU296" s="26"/>
      <c r="EZ296" s="27"/>
    </row>
    <row r="297" spans="2:156" x14ac:dyDescent="0.3">
      <c r="B297"/>
      <c r="C297"/>
      <c r="D297"/>
      <c r="E297"/>
      <c r="F297"/>
      <c r="G297"/>
      <c r="H297"/>
      <c r="M297" s="23"/>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26"/>
      <c r="DK297" s="26"/>
      <c r="DL297" s="42"/>
      <c r="DM297" s="27"/>
      <c r="EU297" s="26"/>
      <c r="EZ297" s="27"/>
    </row>
    <row r="298" spans="2:156" x14ac:dyDescent="0.3">
      <c r="B298"/>
      <c r="C298"/>
      <c r="D298"/>
      <c r="E298"/>
      <c r="F298"/>
      <c r="G298"/>
      <c r="H298"/>
      <c r="M298" s="23"/>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26"/>
      <c r="DK298" s="26"/>
      <c r="DL298" s="42"/>
      <c r="DM298" s="27"/>
      <c r="EU298" s="26"/>
      <c r="EZ298" s="27"/>
    </row>
    <row r="299" spans="2:156" x14ac:dyDescent="0.3">
      <c r="B299"/>
      <c r="C299"/>
      <c r="D299"/>
      <c r="E299"/>
      <c r="F299"/>
      <c r="G299"/>
      <c r="H299"/>
      <c r="M299" s="23"/>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26"/>
      <c r="DK299" s="26"/>
      <c r="DL299" s="42"/>
      <c r="DM299" s="27"/>
      <c r="EU299" s="26"/>
      <c r="EZ299" s="27"/>
    </row>
    <row r="300" spans="2:156" x14ac:dyDescent="0.3">
      <c r="B300"/>
      <c r="C300"/>
      <c r="D300"/>
      <c r="E300"/>
      <c r="F300"/>
      <c r="G300"/>
      <c r="H300"/>
      <c r="M300" s="23"/>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26"/>
      <c r="DK300" s="26"/>
      <c r="DL300" s="42"/>
      <c r="DM300" s="27"/>
      <c r="EU300" s="26"/>
      <c r="EZ300" s="27"/>
    </row>
    <row r="301" spans="2:156" x14ac:dyDescent="0.3">
      <c r="B301"/>
      <c r="C301"/>
      <c r="D301"/>
      <c r="E301"/>
      <c r="F301"/>
      <c r="G301"/>
      <c r="H301"/>
      <c r="M301" s="23"/>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26"/>
      <c r="DK301" s="26"/>
      <c r="DL301" s="42"/>
      <c r="DM301" s="27"/>
      <c r="EU301" s="26"/>
      <c r="EZ301" s="27"/>
    </row>
    <row r="302" spans="2:156" x14ac:dyDescent="0.3">
      <c r="B302"/>
      <c r="C302"/>
      <c r="D302"/>
      <c r="E302"/>
      <c r="F302"/>
      <c r="G302"/>
      <c r="H302"/>
      <c r="M302" s="23"/>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26"/>
      <c r="DK302" s="26"/>
      <c r="DL302" s="42"/>
      <c r="DM302" s="27"/>
      <c r="EU302" s="26"/>
      <c r="EZ302" s="27"/>
    </row>
    <row r="303" spans="2:156" x14ac:dyDescent="0.3">
      <c r="B303"/>
      <c r="C303"/>
      <c r="D303"/>
      <c r="E303"/>
      <c r="F303"/>
      <c r="G303"/>
      <c r="H303"/>
      <c r="M303" s="23"/>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26"/>
      <c r="DK303" s="26"/>
      <c r="DL303" s="42"/>
      <c r="DM303" s="27"/>
      <c r="EU303" s="26"/>
      <c r="EZ303" s="27"/>
    </row>
    <row r="304" spans="2:156" x14ac:dyDescent="0.3">
      <c r="B304"/>
      <c r="C304"/>
      <c r="D304"/>
      <c r="E304"/>
      <c r="F304"/>
      <c r="G304"/>
      <c r="H304"/>
      <c r="M304" s="23"/>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26"/>
      <c r="DK304" s="26"/>
      <c r="DL304" s="42"/>
      <c r="DM304" s="27"/>
      <c r="EU304" s="26"/>
      <c r="EZ304" s="27"/>
    </row>
    <row r="305" spans="2:156" x14ac:dyDescent="0.3">
      <c r="B305"/>
      <c r="C305"/>
      <c r="D305"/>
      <c r="E305"/>
      <c r="F305"/>
      <c r="G305"/>
      <c r="H305"/>
      <c r="M305" s="23"/>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26"/>
      <c r="DK305" s="26"/>
      <c r="DL305" s="42"/>
      <c r="DM305" s="27"/>
      <c r="EU305" s="26"/>
      <c r="EZ305" s="27"/>
    </row>
    <row r="306" spans="2:156" x14ac:dyDescent="0.3">
      <c r="B306"/>
      <c r="C306"/>
      <c r="D306"/>
      <c r="E306"/>
      <c r="F306"/>
      <c r="G306"/>
      <c r="H306"/>
      <c r="M306" s="23"/>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26"/>
      <c r="DK306" s="26"/>
      <c r="DL306" s="42"/>
      <c r="DM306" s="27"/>
      <c r="EU306" s="26"/>
      <c r="EZ306" s="27"/>
    </row>
    <row r="307" spans="2:156" x14ac:dyDescent="0.3">
      <c r="B307"/>
      <c r="C307"/>
      <c r="D307"/>
      <c r="E307"/>
      <c r="F307"/>
      <c r="G307"/>
      <c r="H307"/>
      <c r="M307" s="23"/>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26"/>
      <c r="DK307" s="26"/>
      <c r="DL307" s="42"/>
      <c r="DM307" s="27"/>
      <c r="EU307" s="26"/>
      <c r="EZ307" s="27"/>
    </row>
    <row r="308" spans="2:156" x14ac:dyDescent="0.3">
      <c r="B308"/>
      <c r="C308"/>
      <c r="D308"/>
      <c r="E308"/>
      <c r="F308"/>
      <c r="G308"/>
      <c r="H308"/>
      <c r="M308" s="23"/>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26"/>
      <c r="DK308" s="26"/>
      <c r="DL308" s="42"/>
      <c r="DM308" s="27"/>
      <c r="EU308" s="26"/>
      <c r="EZ308" s="27"/>
    </row>
    <row r="309" spans="2:156" x14ac:dyDescent="0.3">
      <c r="B309"/>
      <c r="C309"/>
      <c r="D309"/>
      <c r="E309"/>
      <c r="F309"/>
      <c r="G309"/>
      <c r="H309"/>
      <c r="M309" s="23"/>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26"/>
      <c r="DK309" s="26"/>
      <c r="DL309" s="42"/>
      <c r="DM309" s="27"/>
      <c r="EU309" s="26"/>
      <c r="EZ309" s="27"/>
    </row>
    <row r="310" spans="2:156" x14ac:dyDescent="0.3">
      <c r="B310"/>
      <c r="C310"/>
      <c r="D310"/>
      <c r="E310"/>
      <c r="F310"/>
      <c r="G310"/>
      <c r="H310"/>
      <c r="M310" s="23"/>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26"/>
      <c r="DK310" s="26"/>
      <c r="DL310" s="42"/>
      <c r="DM310" s="27"/>
      <c r="EU310" s="26"/>
      <c r="EZ310" s="27"/>
    </row>
    <row r="311" spans="2:156" x14ac:dyDescent="0.3">
      <c r="B311"/>
      <c r="C311"/>
      <c r="D311"/>
      <c r="E311"/>
      <c r="F311"/>
      <c r="G311"/>
      <c r="H311"/>
      <c r="M311" s="23"/>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26"/>
      <c r="DK311" s="26"/>
      <c r="DL311" s="42"/>
      <c r="DM311" s="27"/>
      <c r="EU311" s="26"/>
      <c r="EZ311" s="27"/>
    </row>
    <row r="312" spans="2:156" x14ac:dyDescent="0.3">
      <c r="B312"/>
      <c r="C312"/>
      <c r="D312"/>
      <c r="E312"/>
      <c r="F312"/>
      <c r="G312"/>
      <c r="H312"/>
      <c r="M312" s="23"/>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26"/>
      <c r="DK312" s="26"/>
      <c r="DL312" s="42"/>
      <c r="DM312" s="27"/>
      <c r="EU312" s="26"/>
      <c r="EZ312" s="27"/>
    </row>
    <row r="313" spans="2:156" x14ac:dyDescent="0.3">
      <c r="B313"/>
      <c r="F313"/>
      <c r="G313"/>
      <c r="H313"/>
      <c r="M313" s="23"/>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26"/>
      <c r="DK313" s="26"/>
      <c r="DL313" s="42"/>
      <c r="DM313" s="27"/>
      <c r="EU313" s="26"/>
      <c r="EZ313" s="27"/>
    </row>
    <row r="314" spans="2:156" x14ac:dyDescent="0.3">
      <c r="B314"/>
      <c r="F314"/>
      <c r="G314"/>
      <c r="H314"/>
      <c r="M314" s="23"/>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26"/>
      <c r="DK314" s="26"/>
      <c r="DL314" s="42"/>
      <c r="DM314" s="27"/>
      <c r="EU314" s="26"/>
      <c r="EZ314" s="27"/>
    </row>
    <row r="315" spans="2:156" x14ac:dyDescent="0.3">
      <c r="B315"/>
      <c r="F315"/>
      <c r="G315"/>
      <c r="H315"/>
      <c r="M315" s="23"/>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26"/>
      <c r="DK315" s="26"/>
      <c r="DL315" s="42"/>
      <c r="DM315" s="27"/>
      <c r="EU315" s="26"/>
      <c r="EZ315" s="27"/>
    </row>
    <row r="316" spans="2:156" x14ac:dyDescent="0.3">
      <c r="B316"/>
      <c r="F316"/>
      <c r="G316"/>
      <c r="H316"/>
      <c r="M316" s="23"/>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26"/>
      <c r="DK316" s="26"/>
      <c r="DL316" s="42"/>
      <c r="DM316" s="27"/>
      <c r="EU316" s="26"/>
      <c r="EZ316" s="27"/>
    </row>
    <row r="317" spans="2:156" x14ac:dyDescent="0.3">
      <c r="B317"/>
      <c r="F317"/>
      <c r="G317"/>
      <c r="H317"/>
      <c r="M317" s="23"/>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26"/>
      <c r="DK317" s="26"/>
      <c r="DL317" s="42"/>
      <c r="DM317" s="27"/>
      <c r="EU317" s="26"/>
      <c r="EZ317" s="27"/>
    </row>
    <row r="318" spans="2:156" x14ac:dyDescent="0.3">
      <c r="B318"/>
      <c r="F318"/>
      <c r="G318"/>
      <c r="H318"/>
      <c r="M318" s="23"/>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26"/>
      <c r="DK318" s="26"/>
      <c r="DL318" s="42"/>
      <c r="DM318" s="27"/>
      <c r="EU318" s="26"/>
      <c r="EZ318" s="27"/>
    </row>
    <row r="319" spans="2:156" x14ac:dyDescent="0.3">
      <c r="B319"/>
      <c r="F319"/>
      <c r="G319"/>
      <c r="H319"/>
      <c r="M319" s="23"/>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26"/>
      <c r="DK319" s="26"/>
      <c r="DL319" s="42"/>
      <c r="DM319" s="27"/>
      <c r="EU319" s="26"/>
      <c r="EZ319" s="27"/>
    </row>
    <row r="320" spans="2:156" x14ac:dyDescent="0.3">
      <c r="B320"/>
      <c r="F320"/>
      <c r="G320"/>
      <c r="H320"/>
      <c r="M320" s="23"/>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26"/>
      <c r="DK320" s="26"/>
      <c r="DL320" s="42"/>
      <c r="DM320" s="27"/>
      <c r="EU320" s="26"/>
      <c r="EZ320" s="27"/>
    </row>
    <row r="321" spans="2:156" x14ac:dyDescent="0.3">
      <c r="B321"/>
      <c r="F321"/>
      <c r="G321"/>
      <c r="H321"/>
      <c r="M321" s="23"/>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26"/>
      <c r="DK321" s="26"/>
      <c r="DL321" s="42"/>
      <c r="DM321" s="27"/>
      <c r="EU321" s="26"/>
      <c r="EZ321" s="27"/>
    </row>
    <row r="322" spans="2:156" x14ac:dyDescent="0.3">
      <c r="B322"/>
      <c r="F322"/>
      <c r="G322"/>
      <c r="H322"/>
      <c r="M322" s="23"/>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26"/>
      <c r="DK322" s="26"/>
      <c r="DL322" s="42"/>
      <c r="DM322" s="27"/>
      <c r="EU322" s="26"/>
      <c r="EZ322" s="27"/>
    </row>
    <row r="323" spans="2:156" x14ac:dyDescent="0.3">
      <c r="B323"/>
      <c r="F323"/>
      <c r="G323"/>
      <c r="H323"/>
      <c r="M323" s="23"/>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26"/>
      <c r="DK323" s="26"/>
      <c r="DL323" s="42"/>
      <c r="DM323" s="27"/>
      <c r="EU323" s="26"/>
      <c r="EZ323" s="27"/>
    </row>
    <row r="324" spans="2:156" x14ac:dyDescent="0.3">
      <c r="B324"/>
      <c r="F324"/>
      <c r="G324"/>
      <c r="H324"/>
      <c r="M324" s="23"/>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26"/>
      <c r="DK324" s="26"/>
      <c r="DL324" s="42"/>
      <c r="DM324" s="27"/>
      <c r="EU324" s="26"/>
      <c r="EZ324" s="27"/>
    </row>
    <row r="325" spans="2:156" x14ac:dyDescent="0.3">
      <c r="B325"/>
      <c r="F325"/>
      <c r="G325"/>
      <c r="H325"/>
      <c r="M325" s="23"/>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26"/>
      <c r="DK325" s="26"/>
      <c r="DL325" s="42"/>
      <c r="DM325" s="27"/>
      <c r="EU325" s="26"/>
      <c r="EZ325" s="27"/>
    </row>
    <row r="326" spans="2:156" x14ac:dyDescent="0.3">
      <c r="B326"/>
      <c r="F326"/>
      <c r="G326"/>
      <c r="H326"/>
      <c r="M326" s="23"/>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26"/>
      <c r="DK326" s="26"/>
      <c r="DL326" s="42"/>
      <c r="DM326" s="27"/>
      <c r="EU326" s="26"/>
      <c r="EZ326" s="27"/>
    </row>
    <row r="327" spans="2:156" x14ac:dyDescent="0.3">
      <c r="B327"/>
      <c r="F327"/>
      <c r="G327"/>
      <c r="H327"/>
      <c r="M327" s="23"/>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26"/>
      <c r="DK327" s="26"/>
      <c r="DL327" s="42"/>
      <c r="DM327" s="27"/>
      <c r="EU327" s="26"/>
      <c r="EZ327" s="27"/>
    </row>
    <row r="328" spans="2:156" x14ac:dyDescent="0.3">
      <c r="B328"/>
      <c r="F328"/>
      <c r="G328"/>
      <c r="H328"/>
      <c r="M328" s="23"/>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26"/>
      <c r="DK328" s="26"/>
      <c r="DL328" s="42"/>
      <c r="DM328" s="27"/>
      <c r="EU328" s="26"/>
      <c r="EZ328" s="27"/>
    </row>
    <row r="329" spans="2:156" x14ac:dyDescent="0.3">
      <c r="B329"/>
      <c r="F329"/>
      <c r="G329"/>
      <c r="H329"/>
      <c r="M329" s="23"/>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26"/>
      <c r="DK329" s="26"/>
      <c r="DL329" s="42"/>
      <c r="DM329" s="27"/>
      <c r="EU329" s="26"/>
      <c r="EZ329" s="27"/>
    </row>
    <row r="330" spans="2:156" x14ac:dyDescent="0.3">
      <c r="B330"/>
      <c r="F330"/>
      <c r="G330"/>
      <c r="H330"/>
      <c r="M330" s="23"/>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26"/>
      <c r="DK330" s="26"/>
      <c r="DL330" s="42"/>
      <c r="DM330" s="27"/>
      <c r="EU330" s="26"/>
      <c r="EZ330" s="27"/>
    </row>
    <row r="331" spans="2:156" x14ac:dyDescent="0.3">
      <c r="B331"/>
      <c r="F331"/>
      <c r="G331"/>
      <c r="H331"/>
      <c r="M331" s="23"/>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26"/>
      <c r="DK331" s="26"/>
      <c r="DL331" s="42"/>
      <c r="DM331" s="27"/>
      <c r="EU331" s="26"/>
      <c r="EZ331" s="27"/>
    </row>
    <row r="332" spans="2:156" x14ac:dyDescent="0.3">
      <c r="B332"/>
      <c r="F332"/>
      <c r="G332"/>
      <c r="H332"/>
      <c r="M332" s="23"/>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26"/>
      <c r="DK332" s="26"/>
      <c r="DL332" s="42"/>
      <c r="DM332" s="27"/>
      <c r="EU332" s="26"/>
      <c r="EZ332" s="27"/>
    </row>
    <row r="333" spans="2:156" x14ac:dyDescent="0.3">
      <c r="B333"/>
      <c r="F333"/>
      <c r="G333"/>
      <c r="H333"/>
      <c r="M333" s="23"/>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26"/>
      <c r="DK333" s="26"/>
      <c r="DL333" s="42"/>
      <c r="DM333" s="27"/>
      <c r="EU333" s="26"/>
      <c r="EZ333" s="27"/>
    </row>
    <row r="334" spans="2:156" x14ac:dyDescent="0.3">
      <c r="B334"/>
      <c r="F334"/>
      <c r="G334"/>
      <c r="H334"/>
      <c r="M334" s="23"/>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26"/>
      <c r="DK334" s="26"/>
      <c r="DL334" s="42"/>
      <c r="DM334" s="27"/>
      <c r="EU334" s="26"/>
      <c r="EZ334" s="27"/>
    </row>
    <row r="335" spans="2:156" x14ac:dyDescent="0.3">
      <c r="B335"/>
      <c r="F335"/>
      <c r="G335"/>
      <c r="H335"/>
      <c r="M335" s="23"/>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26"/>
      <c r="DK335" s="26"/>
      <c r="DL335" s="42"/>
      <c r="DM335" s="27"/>
      <c r="EU335" s="26"/>
      <c r="EZ335" s="27"/>
    </row>
    <row r="336" spans="2:156" x14ac:dyDescent="0.3">
      <c r="B336"/>
      <c r="F336"/>
      <c r="G336"/>
      <c r="H336"/>
      <c r="M336" s="23"/>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26"/>
      <c r="DK336" s="26"/>
      <c r="DL336" s="42"/>
      <c r="DM336" s="27"/>
      <c r="EU336" s="26"/>
      <c r="EZ336" s="27"/>
    </row>
    <row r="337" spans="2:156" x14ac:dyDescent="0.3">
      <c r="B337"/>
      <c r="F337"/>
      <c r="G337"/>
      <c r="H337"/>
      <c r="M337" s="23"/>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26"/>
      <c r="DK337" s="26"/>
      <c r="DL337" s="42"/>
      <c r="DM337" s="27"/>
      <c r="EU337" s="26"/>
      <c r="EZ337" s="27"/>
    </row>
    <row r="338" spans="2:156" x14ac:dyDescent="0.3">
      <c r="B338"/>
      <c r="F338"/>
      <c r="G338"/>
      <c r="H338"/>
      <c r="M338" s="23"/>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26"/>
      <c r="DK338" s="26"/>
      <c r="DL338" s="42"/>
      <c r="DM338" s="27"/>
      <c r="EU338" s="26"/>
      <c r="EZ338" s="27"/>
    </row>
    <row r="339" spans="2:156" x14ac:dyDescent="0.3">
      <c r="B339"/>
      <c r="F339"/>
      <c r="G339"/>
      <c r="H339"/>
      <c r="M339" s="23"/>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26"/>
      <c r="DK339" s="26"/>
      <c r="DL339" s="42"/>
      <c r="DM339" s="27"/>
      <c r="EU339" s="26"/>
      <c r="EZ339" s="27"/>
    </row>
    <row r="340" spans="2:156" x14ac:dyDescent="0.3">
      <c r="B340"/>
      <c r="F340"/>
      <c r="G340"/>
      <c r="H340"/>
      <c r="M340" s="23"/>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26"/>
      <c r="DK340" s="26"/>
      <c r="DL340" s="42"/>
      <c r="DM340" s="27"/>
      <c r="EU340" s="26"/>
      <c r="EZ340" s="27"/>
    </row>
    <row r="341" spans="2:156" x14ac:dyDescent="0.3">
      <c r="B341"/>
      <c r="F341"/>
      <c r="G341"/>
      <c r="H341"/>
      <c r="M341" s="23"/>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26"/>
      <c r="DK341" s="26"/>
      <c r="DL341" s="42"/>
      <c r="DM341" s="27"/>
      <c r="EU341" s="26"/>
      <c r="EZ341" s="27"/>
    </row>
    <row r="342" spans="2:156" x14ac:dyDescent="0.3">
      <c r="B342"/>
      <c r="F342"/>
      <c r="G342"/>
      <c r="H342"/>
      <c r="M342" s="23"/>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26"/>
      <c r="DK342" s="26"/>
      <c r="DL342" s="42"/>
      <c r="DM342" s="27"/>
      <c r="EU342" s="26"/>
      <c r="EZ342" s="27"/>
    </row>
    <row r="343" spans="2:156" x14ac:dyDescent="0.3">
      <c r="B343"/>
      <c r="F343"/>
      <c r="G343"/>
      <c r="H343"/>
      <c r="M343" s="23"/>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26"/>
      <c r="DK343" s="26"/>
      <c r="DL343" s="42"/>
      <c r="DM343" s="27"/>
      <c r="EU343" s="26"/>
      <c r="EZ343" s="27"/>
    </row>
    <row r="344" spans="2:156" x14ac:dyDescent="0.3">
      <c r="B344"/>
      <c r="C344"/>
      <c r="D344"/>
      <c r="E344"/>
      <c r="F344"/>
      <c r="G344"/>
      <c r="H344"/>
      <c r="M344" s="23"/>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26"/>
      <c r="DK344" s="26"/>
      <c r="DL344" s="42"/>
      <c r="DM344" s="27"/>
      <c r="EU344" s="26"/>
      <c r="EZ344" s="27"/>
    </row>
    <row r="345" spans="2:156" x14ac:dyDescent="0.3">
      <c r="B345"/>
      <c r="C345"/>
      <c r="D345"/>
      <c r="E345"/>
      <c r="F345"/>
      <c r="G345"/>
      <c r="H345"/>
      <c r="M345" s="23"/>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26"/>
      <c r="DK345" s="26"/>
      <c r="DL345" s="42"/>
      <c r="DM345" s="27"/>
      <c r="EU345" s="26"/>
      <c r="EZ345" s="27"/>
    </row>
    <row r="346" spans="2:156" x14ac:dyDescent="0.3">
      <c r="B346"/>
      <c r="C346"/>
      <c r="D346"/>
      <c r="E346"/>
      <c r="F346"/>
      <c r="G346"/>
      <c r="H346"/>
      <c r="M346" s="23"/>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26"/>
      <c r="DK346" s="26"/>
      <c r="DL346" s="42"/>
      <c r="DM346" s="27"/>
      <c r="EU346" s="26"/>
      <c r="EZ346" s="27"/>
    </row>
    <row r="347" spans="2:156" x14ac:dyDescent="0.3">
      <c r="B347"/>
      <c r="C347"/>
      <c r="D347"/>
      <c r="E347"/>
      <c r="F347"/>
      <c r="G347"/>
      <c r="H347"/>
      <c r="M347" s="23"/>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26"/>
      <c r="DK347" s="26"/>
      <c r="DL347" s="42"/>
      <c r="DM347" s="27"/>
      <c r="EU347" s="26"/>
      <c r="EZ347" s="27"/>
    </row>
    <row r="348" spans="2:156" x14ac:dyDescent="0.3">
      <c r="B348"/>
      <c r="C348"/>
      <c r="D348"/>
      <c r="E348"/>
      <c r="F348"/>
      <c r="G348"/>
      <c r="H348"/>
      <c r="M348" s="23"/>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26"/>
      <c r="DK348" s="26"/>
      <c r="DL348" s="42"/>
      <c r="DM348" s="27"/>
      <c r="EU348" s="26"/>
      <c r="EZ348" s="27"/>
    </row>
    <row r="349" spans="2:156" x14ac:dyDescent="0.3">
      <c r="B349"/>
      <c r="C349"/>
      <c r="D349"/>
      <c r="E349"/>
      <c r="F349"/>
      <c r="G349"/>
      <c r="H349"/>
      <c r="M349" s="23"/>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26"/>
      <c r="DK349" s="26"/>
      <c r="DL349" s="42"/>
      <c r="DM349" s="27"/>
      <c r="EU349" s="26"/>
      <c r="EZ349" s="27"/>
    </row>
    <row r="350" spans="2:156" x14ac:dyDescent="0.3">
      <c r="B350"/>
      <c r="C350"/>
      <c r="D350"/>
      <c r="E350"/>
      <c r="F350"/>
      <c r="G350"/>
      <c r="H350"/>
      <c r="M350" s="23"/>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26"/>
      <c r="DK350" s="26"/>
      <c r="DL350" s="42"/>
      <c r="DM350" s="27"/>
      <c r="EU350" s="26"/>
      <c r="EZ350" s="27"/>
    </row>
    <row r="351" spans="2:156" x14ac:dyDescent="0.3">
      <c r="B351"/>
      <c r="C351"/>
      <c r="D351"/>
      <c r="E351"/>
      <c r="F351"/>
      <c r="G351"/>
      <c r="H351"/>
      <c r="M351" s="23"/>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26"/>
      <c r="DK351" s="26"/>
      <c r="DL351" s="42"/>
      <c r="DM351" s="27"/>
      <c r="EU351" s="26"/>
      <c r="EZ351" s="27"/>
    </row>
    <row r="352" spans="2:156" x14ac:dyDescent="0.3">
      <c r="B352"/>
      <c r="C352"/>
      <c r="D352"/>
      <c r="E352"/>
      <c r="F352"/>
      <c r="G352"/>
      <c r="H352"/>
      <c r="M352" s="23"/>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26"/>
      <c r="DK352" s="26"/>
      <c r="DL352" s="42"/>
      <c r="DM352" s="27"/>
      <c r="EU352" s="26"/>
      <c r="EZ352" s="27"/>
    </row>
    <row r="353" spans="2:156" x14ac:dyDescent="0.3">
      <c r="B353"/>
      <c r="C353"/>
      <c r="D353"/>
      <c r="E353"/>
      <c r="F353"/>
      <c r="G353"/>
      <c r="H353"/>
      <c r="M353" s="23"/>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26"/>
      <c r="DK353" s="26"/>
      <c r="DL353" s="42"/>
      <c r="DM353" s="27"/>
      <c r="EU353" s="26"/>
      <c r="EZ353" s="27"/>
    </row>
    <row r="354" spans="2:156" x14ac:dyDescent="0.3">
      <c r="B354"/>
      <c r="C354"/>
      <c r="D354"/>
      <c r="E354"/>
      <c r="F354"/>
      <c r="G354"/>
      <c r="H354"/>
      <c r="M354" s="23"/>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26"/>
      <c r="DK354" s="26"/>
      <c r="DL354" s="42"/>
      <c r="DM354" s="27"/>
      <c r="EU354" s="26"/>
      <c r="EZ354" s="27"/>
    </row>
    <row r="355" spans="2:156" x14ac:dyDescent="0.3">
      <c r="B355"/>
      <c r="C355"/>
      <c r="D355"/>
      <c r="E355"/>
      <c r="F355"/>
      <c r="G355"/>
      <c r="H355"/>
      <c r="M355" s="23"/>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26"/>
      <c r="DK355" s="26"/>
      <c r="DL355" s="42"/>
      <c r="DM355" s="27"/>
      <c r="EU355" s="26"/>
      <c r="EZ355" s="27"/>
    </row>
    <row r="356" spans="2:156" x14ac:dyDescent="0.3">
      <c r="B356"/>
      <c r="C356"/>
      <c r="D356"/>
      <c r="E356"/>
      <c r="F356"/>
      <c r="G356"/>
      <c r="H356"/>
      <c r="M356" s="23"/>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26"/>
      <c r="DK356" s="26"/>
      <c r="DL356" s="42"/>
      <c r="DM356" s="27"/>
      <c r="EU356" s="26"/>
      <c r="EZ356" s="27"/>
    </row>
    <row r="357" spans="2:156" x14ac:dyDescent="0.3">
      <c r="B357"/>
      <c r="C357"/>
      <c r="D357"/>
      <c r="E357"/>
      <c r="F357"/>
      <c r="G357"/>
      <c r="H357"/>
      <c r="M357" s="23"/>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26"/>
      <c r="DK357" s="26"/>
      <c r="DL357" s="42"/>
      <c r="DM357" s="27"/>
      <c r="EU357" s="26"/>
      <c r="EZ357" s="27"/>
    </row>
    <row r="358" spans="2:156" x14ac:dyDescent="0.3">
      <c r="B358"/>
      <c r="C358"/>
      <c r="D358"/>
      <c r="E358"/>
      <c r="F358"/>
      <c r="G358"/>
      <c r="H358"/>
      <c r="M358" s="23"/>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26"/>
      <c r="DK358" s="26"/>
      <c r="DL358" s="42"/>
      <c r="DM358" s="27"/>
      <c r="EU358" s="26"/>
      <c r="EZ358" s="27"/>
    </row>
    <row r="359" spans="2:156" x14ac:dyDescent="0.3">
      <c r="B359"/>
      <c r="C359"/>
      <c r="D359"/>
      <c r="E359"/>
      <c r="F359"/>
      <c r="G359"/>
      <c r="H359"/>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26"/>
      <c r="DK359" s="26"/>
      <c r="DL359" s="42"/>
      <c r="DM359" s="27"/>
      <c r="EU359" s="26"/>
      <c r="EZ359" s="27"/>
    </row>
    <row r="360" spans="2:156" x14ac:dyDescent="0.3">
      <c r="B360"/>
      <c r="C360"/>
      <c r="D360"/>
      <c r="E360"/>
      <c r="F360"/>
      <c r="H360"/>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26"/>
      <c r="DK360" s="26"/>
      <c r="DL360" s="42"/>
      <c r="DM360" s="27"/>
      <c r="EU360" s="26"/>
      <c r="EZ360" s="27"/>
    </row>
    <row r="361" spans="2:156" x14ac:dyDescent="0.3">
      <c r="B361"/>
      <c r="C361"/>
      <c r="D361"/>
      <c r="E361"/>
      <c r="H36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26"/>
      <c r="DK361" s="26"/>
      <c r="DL361" s="42"/>
      <c r="DM361" s="27"/>
      <c r="EU361" s="26"/>
      <c r="EZ361" s="27"/>
    </row>
    <row r="362" spans="2:156" x14ac:dyDescent="0.3">
      <c r="B362"/>
      <c r="C362"/>
      <c r="D362"/>
      <c r="E362"/>
      <c r="H362"/>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26"/>
      <c r="DK362" s="26"/>
      <c r="DL362" s="42"/>
      <c r="DM362" s="27"/>
      <c r="EU362" s="26"/>
      <c r="EZ362" s="27"/>
    </row>
    <row r="363" spans="2:156" x14ac:dyDescent="0.3">
      <c r="B363"/>
      <c r="C363"/>
      <c r="D363"/>
      <c r="E363"/>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26"/>
      <c r="DK363" s="26"/>
      <c r="DL363" s="42"/>
      <c r="DM363" s="27"/>
      <c r="EU363" s="26"/>
      <c r="EZ363" s="27"/>
    </row>
    <row r="364" spans="2:156" x14ac:dyDescent="0.3">
      <c r="B364"/>
      <c r="C364"/>
      <c r="D364"/>
      <c r="E364"/>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DN364" s="42"/>
    </row>
    <row r="365" spans="2:156" x14ac:dyDescent="0.3">
      <c r="B365"/>
      <c r="C365"/>
      <c r="D365"/>
      <c r="E365"/>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DN365" s="42"/>
    </row>
    <row r="366" spans="2:156" x14ac:dyDescent="0.3">
      <c r="B366"/>
      <c r="C366"/>
      <c r="D366"/>
      <c r="E366"/>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DN366" s="42"/>
    </row>
    <row r="367" spans="2:156" x14ac:dyDescent="0.3">
      <c r="B367"/>
      <c r="C367"/>
      <c r="D367"/>
      <c r="E367"/>
      <c r="P367" s="4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c r="AP367" s="41"/>
      <c r="AQ367" s="41"/>
      <c r="DN367" s="42"/>
    </row>
    <row r="368" spans="2:156" x14ac:dyDescent="0.3">
      <c r="B368"/>
      <c r="C368"/>
      <c r="D368"/>
      <c r="E368"/>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DN368" s="42"/>
    </row>
    <row r="369" spans="2:118" x14ac:dyDescent="0.3">
      <c r="B369"/>
      <c r="C369"/>
      <c r="D369"/>
      <c r="E369"/>
      <c r="P369" s="4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c r="AP369" s="41"/>
      <c r="AQ369" s="41"/>
      <c r="DN369" s="42"/>
    </row>
    <row r="370" spans="2:118" x14ac:dyDescent="0.3">
      <c r="B370"/>
      <c r="C370"/>
      <c r="D370"/>
      <c r="E370"/>
      <c r="P370" s="4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c r="AP370" s="41"/>
      <c r="AQ370" s="41"/>
      <c r="DN370" s="42"/>
    </row>
    <row r="371" spans="2:118" x14ac:dyDescent="0.3">
      <c r="B371"/>
      <c r="C371"/>
      <c r="D371"/>
      <c r="E371"/>
      <c r="P371" s="4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c r="AP371" s="41"/>
      <c r="AQ371" s="41"/>
      <c r="DN371" s="42"/>
    </row>
    <row r="372" spans="2:118" x14ac:dyDescent="0.3">
      <c r="B372"/>
      <c r="C372"/>
      <c r="D372"/>
      <c r="E372"/>
      <c r="P372" s="4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c r="AP372" s="41"/>
      <c r="AQ372" s="41"/>
      <c r="DN372" s="42"/>
    </row>
    <row r="373" spans="2:118" x14ac:dyDescent="0.3">
      <c r="B373"/>
      <c r="C373"/>
      <c r="D373"/>
      <c r="E373"/>
      <c r="P373" s="4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c r="AP373" s="41"/>
      <c r="AQ373" s="41"/>
      <c r="DN373" s="42"/>
    </row>
    <row r="374" spans="2:118" x14ac:dyDescent="0.3">
      <c r="B374"/>
      <c r="C374"/>
      <c r="D374"/>
      <c r="E374"/>
      <c r="P374" s="4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c r="AP374" s="41"/>
      <c r="AQ374" s="41"/>
      <c r="DN374" s="42"/>
    </row>
    <row r="375" spans="2:118" x14ac:dyDescent="0.3">
      <c r="B375"/>
      <c r="C375"/>
      <c r="D375"/>
      <c r="E375"/>
      <c r="P375" s="4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c r="AP375" s="41"/>
      <c r="AQ375" s="41"/>
      <c r="DN375" s="42"/>
    </row>
    <row r="376" spans="2:118" x14ac:dyDescent="0.3">
      <c r="B376"/>
      <c r="C376"/>
      <c r="D376"/>
      <c r="E376"/>
      <c r="P376" s="4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c r="AP376" s="41"/>
      <c r="AQ376" s="41"/>
      <c r="DN376" s="42"/>
    </row>
    <row r="377" spans="2:118" x14ac:dyDescent="0.3">
      <c r="B377"/>
      <c r="C377"/>
      <c r="D377"/>
      <c r="E377"/>
      <c r="P377" s="4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c r="AP377" s="41"/>
      <c r="AQ377" s="41"/>
      <c r="DN377" s="42"/>
    </row>
    <row r="378" spans="2:118" x14ac:dyDescent="0.3">
      <c r="B378"/>
      <c r="C378"/>
      <c r="D378"/>
      <c r="E378"/>
      <c r="P378" s="4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c r="AP378" s="41"/>
      <c r="AQ378" s="41"/>
      <c r="DN378" s="42"/>
    </row>
    <row r="379" spans="2:118" x14ac:dyDescent="0.3">
      <c r="B379"/>
      <c r="C379"/>
      <c r="D379"/>
      <c r="E379"/>
      <c r="P379" s="4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DN379" s="42"/>
    </row>
    <row r="380" spans="2:118" x14ac:dyDescent="0.3">
      <c r="B380"/>
      <c r="C380"/>
      <c r="D380"/>
      <c r="E380"/>
      <c r="P380" s="4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DN380" s="42"/>
    </row>
    <row r="381" spans="2:118" x14ac:dyDescent="0.3">
      <c r="B381"/>
      <c r="C381"/>
      <c r="D381"/>
      <c r="E381"/>
      <c r="P381" s="4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DN381" s="42"/>
    </row>
    <row r="382" spans="2:118" x14ac:dyDescent="0.3">
      <c r="B382"/>
      <c r="C382"/>
      <c r="D382"/>
      <c r="E382"/>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DN382" s="42"/>
    </row>
    <row r="383" spans="2:118" x14ac:dyDescent="0.3">
      <c r="B383"/>
      <c r="C383"/>
      <c r="D383"/>
      <c r="E383"/>
      <c r="P383" s="4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c r="AP383" s="41"/>
      <c r="AQ383" s="41"/>
      <c r="DN383" s="42"/>
    </row>
    <row r="384" spans="2:118" x14ac:dyDescent="0.3">
      <c r="B384"/>
      <c r="C384"/>
      <c r="D384"/>
      <c r="E384"/>
      <c r="P384" s="4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c r="AP384" s="41"/>
      <c r="AQ384" s="41"/>
      <c r="DN384" s="42"/>
    </row>
    <row r="385" spans="2:118" x14ac:dyDescent="0.3">
      <c r="B385"/>
      <c r="C385"/>
      <c r="D385"/>
      <c r="E385"/>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DN385" s="42"/>
    </row>
    <row r="386" spans="2:118" x14ac:dyDescent="0.3">
      <c r="B386"/>
      <c r="C386"/>
      <c r="D386"/>
      <c r="E386"/>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DN386" s="42"/>
    </row>
    <row r="387" spans="2:118" x14ac:dyDescent="0.3">
      <c r="B387"/>
      <c r="C387"/>
      <c r="D387"/>
      <c r="E387"/>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DN387" s="42"/>
    </row>
    <row r="388" spans="2:118" x14ac:dyDescent="0.3">
      <c r="B388"/>
      <c r="C388"/>
      <c r="D388"/>
      <c r="E388"/>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DN388" s="42"/>
    </row>
    <row r="389" spans="2:118" x14ac:dyDescent="0.3">
      <c r="B389"/>
      <c r="C389"/>
      <c r="D389"/>
      <c r="E389"/>
      <c r="P389" s="4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c r="AP389" s="41"/>
      <c r="AQ389" s="41"/>
      <c r="DN389" s="42"/>
    </row>
    <row r="390" spans="2:118" x14ac:dyDescent="0.3">
      <c r="B390"/>
      <c r="C390"/>
      <c r="D390"/>
      <c r="E390"/>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DN390" s="42"/>
    </row>
    <row r="391" spans="2:118" x14ac:dyDescent="0.3">
      <c r="B391"/>
      <c r="C391"/>
      <c r="D391"/>
      <c r="E39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DN391" s="42"/>
    </row>
    <row r="392" spans="2:118" x14ac:dyDescent="0.3">
      <c r="B392"/>
      <c r="C392"/>
      <c r="D392"/>
      <c r="E392"/>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DN392" s="42"/>
    </row>
    <row r="393" spans="2:118" x14ac:dyDescent="0.3">
      <c r="B393"/>
      <c r="C393"/>
      <c r="D393"/>
      <c r="E393"/>
      <c r="P393" s="4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c r="AP393" s="41"/>
      <c r="AQ393" s="41"/>
      <c r="DN393" s="42"/>
    </row>
    <row r="394" spans="2:118" x14ac:dyDescent="0.3">
      <c r="B394"/>
      <c r="C394"/>
      <c r="D394"/>
      <c r="E394"/>
      <c r="P394" s="4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c r="AP394" s="41"/>
      <c r="AQ394" s="41"/>
      <c r="DN394" s="42"/>
    </row>
    <row r="395" spans="2:118" x14ac:dyDescent="0.3">
      <c r="B395"/>
      <c r="C395"/>
      <c r="D395"/>
      <c r="E395"/>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DN395" s="42"/>
    </row>
    <row r="396" spans="2:118" x14ac:dyDescent="0.3">
      <c r="B396"/>
      <c r="C396"/>
      <c r="D396"/>
      <c r="E396"/>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DN396" s="42"/>
    </row>
    <row r="397" spans="2:118" x14ac:dyDescent="0.3">
      <c r="B397"/>
      <c r="C397"/>
      <c r="D397"/>
      <c r="E397"/>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DN397" s="42"/>
    </row>
    <row r="398" spans="2:118" x14ac:dyDescent="0.3">
      <c r="B398"/>
      <c r="C398"/>
      <c r="D398"/>
      <c r="E398"/>
      <c r="P398" s="4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c r="AP398" s="41"/>
      <c r="AQ398" s="41"/>
      <c r="DN398" s="42"/>
    </row>
    <row r="399" spans="2:118" x14ac:dyDescent="0.3">
      <c r="B399"/>
      <c r="C399"/>
      <c r="D399"/>
      <c r="E399"/>
      <c r="P399" s="4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c r="AP399" s="41"/>
      <c r="AQ399" s="41"/>
      <c r="DN399" s="42"/>
    </row>
    <row r="400" spans="2:118" x14ac:dyDescent="0.3">
      <c r="B400"/>
      <c r="C400"/>
      <c r="D400"/>
      <c r="E400"/>
      <c r="P400" s="4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c r="AP400" s="41"/>
      <c r="AQ400" s="41"/>
      <c r="DN400" s="42"/>
    </row>
    <row r="401" spans="2:118" x14ac:dyDescent="0.3">
      <c r="B401"/>
      <c r="C401"/>
      <c r="D401"/>
      <c r="E40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DN401" s="42"/>
    </row>
    <row r="402" spans="2:118" x14ac:dyDescent="0.3">
      <c r="B402"/>
      <c r="C402"/>
      <c r="D402"/>
      <c r="E402"/>
      <c r="P402" s="4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c r="AP402" s="41"/>
      <c r="AQ402" s="41"/>
      <c r="DN402" s="42"/>
    </row>
    <row r="403" spans="2:118" x14ac:dyDescent="0.3">
      <c r="B403"/>
      <c r="C403"/>
      <c r="D403"/>
      <c r="E403"/>
      <c r="P403" s="4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c r="AP403" s="41"/>
      <c r="AQ403" s="41"/>
      <c r="DN403" s="42"/>
    </row>
    <row r="404" spans="2:118" x14ac:dyDescent="0.3">
      <c r="B404"/>
      <c r="C404"/>
      <c r="D404"/>
      <c r="E404"/>
      <c r="P404" s="4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c r="AP404" s="41"/>
      <c r="AQ404" s="41"/>
      <c r="DN404" s="42"/>
    </row>
    <row r="405" spans="2:118" x14ac:dyDescent="0.3">
      <c r="B405"/>
      <c r="C405"/>
      <c r="D405"/>
      <c r="E405"/>
      <c r="P405" s="4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c r="AP405" s="41"/>
      <c r="AQ405" s="41"/>
      <c r="DN405" s="42"/>
    </row>
    <row r="406" spans="2:118" x14ac:dyDescent="0.3">
      <c r="B406"/>
      <c r="C406"/>
      <c r="D406"/>
      <c r="E406"/>
      <c r="P406" s="4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c r="AP406" s="41"/>
      <c r="AQ406" s="41"/>
      <c r="DN406" s="42"/>
    </row>
    <row r="407" spans="2:118" x14ac:dyDescent="0.3">
      <c r="B407"/>
      <c r="C407"/>
      <c r="D407"/>
      <c r="E407"/>
      <c r="P407" s="4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c r="AP407" s="41"/>
      <c r="AQ407" s="41"/>
      <c r="DN407" s="42"/>
    </row>
    <row r="408" spans="2:118" x14ac:dyDescent="0.3">
      <c r="B408"/>
      <c r="C408"/>
      <c r="D408"/>
      <c r="E408"/>
      <c r="P408" s="4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c r="AP408" s="41"/>
      <c r="AQ408" s="41"/>
      <c r="DN408" s="42"/>
    </row>
    <row r="409" spans="2:118" x14ac:dyDescent="0.3">
      <c r="B409"/>
      <c r="C409"/>
      <c r="D409"/>
      <c r="E409"/>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DN409" s="42"/>
    </row>
    <row r="410" spans="2:118" x14ac:dyDescent="0.3">
      <c r="B410"/>
      <c r="C410"/>
      <c r="D410"/>
      <c r="E410"/>
      <c r="P410" s="4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DN410" s="42"/>
    </row>
    <row r="411" spans="2:118" x14ac:dyDescent="0.3">
      <c r="B411"/>
      <c r="C411"/>
      <c r="D411"/>
      <c r="E411"/>
      <c r="P411" s="4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c r="AP411" s="41"/>
      <c r="AQ411" s="41"/>
      <c r="DN411" s="42"/>
    </row>
    <row r="412" spans="2:118" x14ac:dyDescent="0.3">
      <c r="B412"/>
      <c r="C412"/>
      <c r="D412"/>
      <c r="E412"/>
      <c r="P412" s="4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c r="AP412" s="41"/>
      <c r="AQ412" s="41"/>
      <c r="DN412" s="42"/>
    </row>
    <row r="413" spans="2:118" x14ac:dyDescent="0.3">
      <c r="B413"/>
      <c r="C413"/>
      <c r="D413"/>
      <c r="E413"/>
      <c r="P413" s="4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c r="AP413" s="41"/>
      <c r="AQ413" s="41"/>
      <c r="DN413" s="42"/>
    </row>
    <row r="414" spans="2:118" x14ac:dyDescent="0.3">
      <c r="B414"/>
      <c r="C414"/>
      <c r="D414"/>
      <c r="E414"/>
      <c r="P414" s="4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c r="AP414" s="41"/>
      <c r="AQ414" s="41"/>
      <c r="DN414" s="42"/>
    </row>
    <row r="415" spans="2:118" x14ac:dyDescent="0.3">
      <c r="B415"/>
      <c r="C415"/>
      <c r="D415"/>
      <c r="E415"/>
      <c r="P415" s="4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c r="AP415" s="41"/>
      <c r="AQ415" s="41"/>
      <c r="DN415" s="42"/>
    </row>
    <row r="416" spans="2:118" x14ac:dyDescent="0.3">
      <c r="B416"/>
      <c r="C416"/>
      <c r="D416"/>
      <c r="E416"/>
      <c r="P416" s="4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c r="AP416" s="41"/>
      <c r="AQ416" s="41"/>
      <c r="DN416" s="42"/>
    </row>
    <row r="417" spans="2:118" x14ac:dyDescent="0.3">
      <c r="B417"/>
      <c r="C417"/>
      <c r="D417"/>
      <c r="E417"/>
      <c r="P417" s="4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c r="AP417" s="41"/>
      <c r="AQ417" s="41"/>
      <c r="DN417" s="42"/>
    </row>
    <row r="418" spans="2:118" x14ac:dyDescent="0.3">
      <c r="B418"/>
      <c r="C418"/>
      <c r="D418"/>
      <c r="E418"/>
      <c r="P418" s="4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c r="AP418" s="41"/>
      <c r="AQ418" s="41"/>
      <c r="DN418" s="42"/>
    </row>
    <row r="419" spans="2:118" x14ac:dyDescent="0.3">
      <c r="B419"/>
      <c r="C419"/>
      <c r="D419"/>
      <c r="E419"/>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DN419" s="42"/>
    </row>
    <row r="420" spans="2:118" x14ac:dyDescent="0.3">
      <c r="B420"/>
      <c r="C420"/>
      <c r="D420"/>
      <c r="E420"/>
      <c r="P420" s="4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c r="AP420" s="41"/>
      <c r="AQ420" s="41"/>
      <c r="DN420" s="42"/>
    </row>
    <row r="421" spans="2:118" x14ac:dyDescent="0.3">
      <c r="B421"/>
      <c r="C421"/>
      <c r="D421"/>
      <c r="E421"/>
      <c r="P421" s="4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c r="AP421" s="41"/>
      <c r="AQ421" s="41"/>
      <c r="DN421" s="42"/>
    </row>
    <row r="422" spans="2:118" x14ac:dyDescent="0.3">
      <c r="B422"/>
      <c r="C422"/>
      <c r="D422"/>
      <c r="E422"/>
      <c r="P422" s="4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c r="AP422" s="41"/>
      <c r="AQ422" s="41"/>
      <c r="DN422" s="42"/>
    </row>
    <row r="423" spans="2:118" x14ac:dyDescent="0.3">
      <c r="B423"/>
      <c r="C423"/>
      <c r="D423"/>
      <c r="E423"/>
      <c r="P423" s="4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c r="AP423" s="41"/>
      <c r="AQ423" s="41"/>
      <c r="DN423" s="42"/>
    </row>
    <row r="424" spans="2:118" x14ac:dyDescent="0.3">
      <c r="B424"/>
      <c r="C424"/>
      <c r="D424"/>
      <c r="E424"/>
      <c r="P424" s="4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c r="AP424" s="41"/>
      <c r="AQ424" s="41"/>
      <c r="DN424" s="42"/>
    </row>
    <row r="425" spans="2:118" x14ac:dyDescent="0.3">
      <c r="B425"/>
      <c r="C425"/>
      <c r="D425"/>
      <c r="E425"/>
      <c r="P425" s="4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c r="AP425" s="41"/>
      <c r="AQ425" s="41"/>
      <c r="DN425" s="42"/>
    </row>
    <row r="426" spans="2:118" x14ac:dyDescent="0.3">
      <c r="B426"/>
      <c r="C426"/>
      <c r="D426"/>
      <c r="E426"/>
      <c r="P426" s="4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c r="AP426" s="41"/>
      <c r="AQ426" s="41"/>
      <c r="DN426" s="42"/>
    </row>
    <row r="427" spans="2:118" x14ac:dyDescent="0.3">
      <c r="B427"/>
      <c r="C427"/>
      <c r="D427"/>
      <c r="E427"/>
      <c r="P427" s="4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c r="AP427" s="41"/>
      <c r="AQ427" s="41"/>
      <c r="DN427" s="42"/>
    </row>
    <row r="428" spans="2:118" x14ac:dyDescent="0.3">
      <c r="C428"/>
      <c r="D428"/>
      <c r="E428"/>
      <c r="P428" s="4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c r="AP428" s="41"/>
      <c r="AQ428" s="41"/>
      <c r="DN428" s="42"/>
    </row>
    <row r="429" spans="2:118" x14ac:dyDescent="0.3">
      <c r="C429"/>
      <c r="D429"/>
      <c r="E429"/>
      <c r="P429" s="4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c r="AP429" s="41"/>
      <c r="AQ429" s="41"/>
      <c r="DN429" s="42"/>
    </row>
    <row r="430" spans="2:118" x14ac:dyDescent="0.3">
      <c r="C430"/>
      <c r="D430"/>
      <c r="E430"/>
      <c r="P430" s="4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c r="AP430" s="41"/>
      <c r="AQ430" s="41"/>
      <c r="DN430" s="42"/>
    </row>
    <row r="431" spans="2:118" x14ac:dyDescent="0.3">
      <c r="C431"/>
      <c r="D431"/>
      <c r="E431"/>
      <c r="P431" s="4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c r="AP431" s="41"/>
      <c r="AQ431" s="41"/>
      <c r="DN431" s="42"/>
    </row>
    <row r="432" spans="2:118" x14ac:dyDescent="0.3">
      <c r="C432"/>
      <c r="D432"/>
      <c r="E432"/>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DN432" s="42"/>
    </row>
    <row r="433" spans="3:118" x14ac:dyDescent="0.3">
      <c r="C433"/>
      <c r="D433"/>
      <c r="E433"/>
      <c r="P433" s="41"/>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c r="AP433" s="41"/>
      <c r="AQ433" s="41"/>
      <c r="DN433" s="42"/>
    </row>
    <row r="434" spans="3:118" x14ac:dyDescent="0.3">
      <c r="C434"/>
      <c r="D434"/>
      <c r="E434"/>
      <c r="P434" s="41"/>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c r="AP434" s="41"/>
      <c r="AQ434" s="41"/>
      <c r="DN434" s="42"/>
    </row>
    <row r="435" spans="3:118" x14ac:dyDescent="0.3">
      <c r="C435"/>
      <c r="D435"/>
      <c r="E435"/>
      <c r="P435" s="41"/>
      <c r="Q435" s="41"/>
      <c r="R435" s="41"/>
      <c r="S435" s="41"/>
      <c r="T435" s="41"/>
      <c r="U435" s="41"/>
      <c r="V435" s="41"/>
      <c r="W435" s="41"/>
      <c r="X435" s="41"/>
      <c r="Y435" s="41"/>
      <c r="Z435" s="41"/>
      <c r="AA435" s="41"/>
      <c r="AB435" s="41"/>
      <c r="AC435" s="41"/>
      <c r="AD435" s="41"/>
      <c r="AE435" s="41"/>
      <c r="AF435" s="41"/>
      <c r="AG435" s="41"/>
      <c r="AH435" s="41"/>
      <c r="AI435" s="41"/>
      <c r="AJ435" s="41"/>
      <c r="AK435" s="41"/>
      <c r="AL435" s="41"/>
      <c r="AM435" s="41"/>
      <c r="AN435" s="41"/>
      <c r="AO435" s="41"/>
      <c r="AP435" s="41"/>
      <c r="AQ435" s="41"/>
      <c r="DN435" s="42"/>
    </row>
    <row r="436" spans="3:118" x14ac:dyDescent="0.3">
      <c r="C436"/>
      <c r="D436"/>
      <c r="E436"/>
      <c r="P436" s="41"/>
      <c r="Q436" s="41"/>
      <c r="R436" s="41"/>
      <c r="S436" s="41"/>
      <c r="T436" s="41"/>
      <c r="U436" s="41"/>
      <c r="V436" s="41"/>
      <c r="W436" s="41"/>
      <c r="X436" s="41"/>
      <c r="Y436" s="41"/>
      <c r="Z436" s="41"/>
      <c r="AA436" s="41"/>
      <c r="AB436" s="41"/>
      <c r="AC436" s="41"/>
      <c r="AD436" s="41"/>
      <c r="AE436" s="41"/>
      <c r="AF436" s="41"/>
      <c r="AG436" s="41"/>
      <c r="AH436" s="41"/>
      <c r="AI436" s="41"/>
      <c r="AJ436" s="41"/>
      <c r="AK436" s="41"/>
      <c r="AL436" s="41"/>
      <c r="AM436" s="41"/>
      <c r="AN436" s="41"/>
      <c r="AO436" s="41"/>
      <c r="AP436" s="41"/>
      <c r="AQ436" s="41"/>
      <c r="DN436" s="42"/>
    </row>
    <row r="437" spans="3:118" x14ac:dyDescent="0.3">
      <c r="C437"/>
      <c r="D437"/>
      <c r="E437"/>
      <c r="P437" s="41"/>
      <c r="Q437" s="41"/>
      <c r="R437" s="41"/>
      <c r="S437" s="41"/>
      <c r="T437" s="41"/>
      <c r="U437" s="41"/>
      <c r="V437" s="41"/>
      <c r="W437" s="41"/>
      <c r="X437" s="41"/>
      <c r="Y437" s="41"/>
      <c r="Z437" s="41"/>
      <c r="AA437" s="41"/>
      <c r="AB437" s="41"/>
      <c r="AC437" s="41"/>
      <c r="AD437" s="41"/>
      <c r="AE437" s="41"/>
      <c r="AF437" s="41"/>
      <c r="AG437" s="41"/>
      <c r="AH437" s="41"/>
      <c r="AI437" s="41"/>
      <c r="AJ437" s="41"/>
      <c r="AK437" s="41"/>
      <c r="AL437" s="41"/>
      <c r="AM437" s="41"/>
      <c r="AN437" s="41"/>
      <c r="AO437" s="41"/>
      <c r="AP437" s="41"/>
      <c r="AQ437" s="41"/>
      <c r="DN437" s="42"/>
    </row>
    <row r="438" spans="3:118" x14ac:dyDescent="0.3">
      <c r="C438"/>
      <c r="D438"/>
      <c r="E438"/>
      <c r="P438" s="41"/>
      <c r="Q438" s="41"/>
      <c r="R438" s="41"/>
      <c r="S438" s="41"/>
      <c r="T438" s="41"/>
      <c r="U438" s="41"/>
      <c r="V438" s="41"/>
      <c r="W438" s="41"/>
      <c r="X438" s="41"/>
      <c r="Y438" s="41"/>
      <c r="Z438" s="41"/>
      <c r="AA438" s="41"/>
      <c r="AB438" s="41"/>
      <c r="AC438" s="41"/>
      <c r="AD438" s="41"/>
      <c r="AE438" s="41"/>
      <c r="AF438" s="41"/>
      <c r="AG438" s="41"/>
      <c r="AH438" s="41"/>
      <c r="AI438" s="41"/>
      <c r="AJ438" s="41"/>
      <c r="AK438" s="41"/>
      <c r="AL438" s="41"/>
      <c r="AM438" s="41"/>
      <c r="AN438" s="41"/>
      <c r="AO438" s="41"/>
      <c r="AP438" s="41"/>
      <c r="AQ438" s="41"/>
      <c r="DN438" s="42"/>
    </row>
    <row r="439" spans="3:118" x14ac:dyDescent="0.3">
      <c r="C439"/>
      <c r="D439"/>
      <c r="E439"/>
      <c r="P439" s="41"/>
      <c r="Q439" s="41"/>
      <c r="R439" s="41"/>
      <c r="S439" s="41"/>
      <c r="T439" s="41"/>
      <c r="U439" s="41"/>
      <c r="V439" s="41"/>
      <c r="W439" s="41"/>
      <c r="X439" s="41"/>
      <c r="Y439" s="41"/>
      <c r="Z439" s="41"/>
      <c r="AA439" s="41"/>
      <c r="AB439" s="41"/>
      <c r="AC439" s="41"/>
      <c r="AD439" s="41"/>
      <c r="AE439" s="41"/>
      <c r="AF439" s="41"/>
      <c r="AG439" s="41"/>
      <c r="AH439" s="41"/>
      <c r="AI439" s="41"/>
      <c r="AJ439" s="41"/>
      <c r="AK439" s="41"/>
      <c r="AL439" s="41"/>
      <c r="AM439" s="41"/>
      <c r="AN439" s="41"/>
      <c r="AO439" s="41"/>
      <c r="AP439" s="41"/>
      <c r="AQ439" s="41"/>
      <c r="DN439" s="42"/>
    </row>
    <row r="440" spans="3:118" x14ac:dyDescent="0.3">
      <c r="C440"/>
      <c r="D440"/>
      <c r="E440"/>
      <c r="P440" s="41"/>
      <c r="Q440" s="41"/>
      <c r="R440" s="41"/>
      <c r="S440" s="41"/>
      <c r="T440" s="41"/>
      <c r="U440" s="41"/>
      <c r="V440" s="41"/>
      <c r="W440" s="41"/>
      <c r="X440" s="41"/>
      <c r="Y440" s="41"/>
      <c r="Z440" s="41"/>
      <c r="AA440" s="41"/>
      <c r="AB440" s="41"/>
      <c r="AC440" s="41"/>
      <c r="AD440" s="41"/>
      <c r="AE440" s="41"/>
      <c r="AF440" s="41"/>
      <c r="AG440" s="41"/>
      <c r="AH440" s="41"/>
      <c r="AI440" s="41"/>
      <c r="AJ440" s="41"/>
      <c r="AK440" s="41"/>
      <c r="AL440" s="41"/>
      <c r="AM440" s="41"/>
      <c r="AN440" s="41"/>
      <c r="AO440" s="41"/>
      <c r="AP440" s="41"/>
      <c r="AQ440" s="41"/>
      <c r="DN440" s="42"/>
    </row>
    <row r="441" spans="3:118" x14ac:dyDescent="0.3">
      <c r="C441"/>
      <c r="D441"/>
      <c r="E441"/>
      <c r="P441" s="41"/>
      <c r="Q441" s="41"/>
      <c r="R441" s="41"/>
      <c r="S441" s="41"/>
      <c r="T441" s="41"/>
      <c r="U441" s="41"/>
      <c r="V441" s="41"/>
      <c r="W441" s="41"/>
      <c r="X441" s="41"/>
      <c r="Y441" s="41"/>
      <c r="Z441" s="41"/>
      <c r="AA441" s="41"/>
      <c r="AB441" s="41"/>
      <c r="AC441" s="41"/>
      <c r="AD441" s="41"/>
      <c r="AE441" s="41"/>
      <c r="AF441" s="41"/>
      <c r="AG441" s="41"/>
      <c r="AH441" s="41"/>
      <c r="AI441" s="41"/>
      <c r="AJ441" s="41"/>
      <c r="AK441" s="41"/>
      <c r="AL441" s="41"/>
      <c r="AM441" s="41"/>
      <c r="AN441" s="41"/>
      <c r="AO441" s="41"/>
      <c r="AP441" s="41"/>
      <c r="AQ441" s="41"/>
      <c r="DN441" s="42"/>
    </row>
    <row r="442" spans="3:118" x14ac:dyDescent="0.3">
      <c r="C442"/>
      <c r="D442"/>
      <c r="E442"/>
      <c r="P442" s="41"/>
      <c r="Q442" s="41"/>
      <c r="R442" s="41"/>
      <c r="S442" s="41"/>
      <c r="T442" s="41"/>
      <c r="U442" s="41"/>
      <c r="V442" s="41"/>
      <c r="W442" s="41"/>
      <c r="X442" s="41"/>
      <c r="Y442" s="41"/>
      <c r="Z442" s="41"/>
      <c r="AA442" s="41"/>
      <c r="AB442" s="41"/>
      <c r="AC442" s="41"/>
      <c r="AD442" s="41"/>
      <c r="AE442" s="41"/>
      <c r="AF442" s="41"/>
      <c r="AG442" s="41"/>
      <c r="AH442" s="41"/>
      <c r="AI442" s="41"/>
      <c r="AJ442" s="41"/>
      <c r="AK442" s="41"/>
      <c r="AL442" s="41"/>
      <c r="AM442" s="41"/>
      <c r="AN442" s="41"/>
      <c r="AO442" s="41"/>
      <c r="AP442" s="41"/>
      <c r="AQ442" s="41"/>
      <c r="DN442" s="42"/>
    </row>
    <row r="443" spans="3:118" x14ac:dyDescent="0.3">
      <c r="C443"/>
      <c r="D443"/>
      <c r="E443"/>
      <c r="P443" s="41"/>
      <c r="Q443" s="41"/>
      <c r="R443" s="41"/>
      <c r="S443" s="41"/>
      <c r="T443" s="41"/>
      <c r="U443" s="41"/>
      <c r="V443" s="41"/>
      <c r="W443" s="41"/>
      <c r="X443" s="41"/>
      <c r="Y443" s="41"/>
      <c r="Z443" s="41"/>
      <c r="AA443" s="41"/>
      <c r="AB443" s="41"/>
      <c r="AC443" s="41"/>
      <c r="AD443" s="41"/>
      <c r="AE443" s="41"/>
      <c r="AF443" s="41"/>
      <c r="AG443" s="41"/>
      <c r="AH443" s="41"/>
      <c r="AI443" s="41"/>
      <c r="AJ443" s="41"/>
      <c r="AK443" s="41"/>
      <c r="AL443" s="41"/>
      <c r="AM443" s="41"/>
      <c r="AN443" s="41"/>
      <c r="AO443" s="41"/>
      <c r="AP443" s="41"/>
      <c r="AQ443" s="41"/>
      <c r="DN443" s="42"/>
    </row>
    <row r="444" spans="3:118" x14ac:dyDescent="0.3">
      <c r="C444"/>
      <c r="D444"/>
      <c r="E444"/>
      <c r="P444" s="41"/>
      <c r="Q444" s="41"/>
      <c r="R444" s="41"/>
      <c r="S444" s="41"/>
      <c r="T444" s="41"/>
      <c r="U444" s="41"/>
      <c r="V444" s="41"/>
      <c r="W444" s="41"/>
      <c r="X444" s="41"/>
      <c r="Y444" s="41"/>
      <c r="Z444" s="41"/>
      <c r="AA444" s="41"/>
      <c r="AB444" s="41"/>
      <c r="AC444" s="41"/>
      <c r="AD444" s="41"/>
      <c r="AE444" s="41"/>
      <c r="AF444" s="41"/>
      <c r="AG444" s="41"/>
      <c r="AH444" s="41"/>
      <c r="AI444" s="41"/>
      <c r="AJ444" s="41"/>
      <c r="AK444" s="41"/>
      <c r="AL444" s="41"/>
      <c r="AM444" s="41"/>
      <c r="AN444" s="41"/>
      <c r="AO444" s="41"/>
      <c r="AP444" s="41"/>
      <c r="AQ444" s="41"/>
      <c r="DN444" s="42"/>
    </row>
    <row r="445" spans="3:118" x14ac:dyDescent="0.3">
      <c r="C445"/>
      <c r="D445"/>
      <c r="E445"/>
      <c r="P445" s="41"/>
      <c r="Q445" s="41"/>
      <c r="R445" s="41"/>
      <c r="S445" s="41"/>
      <c r="T445" s="41"/>
      <c r="U445" s="41"/>
      <c r="V445" s="41"/>
      <c r="W445" s="41"/>
      <c r="X445" s="41"/>
      <c r="Y445" s="41"/>
      <c r="Z445" s="41"/>
      <c r="AA445" s="41"/>
      <c r="AB445" s="41"/>
      <c r="AC445" s="41"/>
      <c r="AD445" s="41"/>
      <c r="AE445" s="41"/>
      <c r="AF445" s="41"/>
      <c r="AG445" s="41"/>
      <c r="AH445" s="41"/>
      <c r="AI445" s="41"/>
      <c r="AJ445" s="41"/>
      <c r="AK445" s="41"/>
      <c r="AL445" s="41"/>
      <c r="AM445" s="41"/>
      <c r="AN445" s="41"/>
      <c r="AO445" s="41"/>
      <c r="AP445" s="41"/>
      <c r="AQ445" s="41"/>
      <c r="DN445" s="42"/>
    </row>
    <row r="446" spans="3:118" x14ac:dyDescent="0.3">
      <c r="C446"/>
      <c r="D446"/>
      <c r="E446"/>
      <c r="P446" s="41"/>
      <c r="Q446" s="41"/>
      <c r="R446" s="41"/>
      <c r="S446" s="41"/>
      <c r="T446" s="41"/>
      <c r="U446" s="41"/>
      <c r="V446" s="41"/>
      <c r="W446" s="41"/>
      <c r="X446" s="41"/>
      <c r="Y446" s="41"/>
      <c r="Z446" s="41"/>
      <c r="AA446" s="41"/>
      <c r="AB446" s="41"/>
      <c r="AC446" s="41"/>
      <c r="AD446" s="41"/>
      <c r="AE446" s="41"/>
      <c r="AF446" s="41"/>
      <c r="AG446" s="41"/>
      <c r="AH446" s="41"/>
      <c r="AI446" s="41"/>
      <c r="AJ446" s="41"/>
      <c r="AK446" s="41"/>
      <c r="AL446" s="41"/>
      <c r="AM446" s="41"/>
      <c r="AN446" s="41"/>
      <c r="AO446" s="41"/>
      <c r="AP446" s="41"/>
      <c r="AQ446" s="41"/>
      <c r="DN446" s="42"/>
    </row>
    <row r="447" spans="3:118" x14ac:dyDescent="0.3">
      <c r="C447"/>
      <c r="D447"/>
      <c r="E447"/>
      <c r="P447" s="41"/>
      <c r="Q447" s="41"/>
      <c r="R447" s="41"/>
      <c r="S447" s="41"/>
      <c r="T447" s="41"/>
      <c r="U447" s="41"/>
      <c r="V447" s="41"/>
      <c r="W447" s="41"/>
      <c r="X447" s="41"/>
      <c r="Y447" s="41"/>
      <c r="Z447" s="41"/>
      <c r="AA447" s="41"/>
      <c r="AB447" s="41"/>
      <c r="AC447" s="41"/>
      <c r="AD447" s="41"/>
      <c r="AE447" s="41"/>
      <c r="AF447" s="41"/>
      <c r="AG447" s="41"/>
      <c r="AH447" s="41"/>
      <c r="AI447" s="41"/>
      <c r="AJ447" s="41"/>
      <c r="AK447" s="41"/>
      <c r="AL447" s="41"/>
      <c r="AM447" s="41"/>
      <c r="AN447" s="41"/>
      <c r="AO447" s="41"/>
      <c r="AP447" s="41"/>
      <c r="AQ447" s="41"/>
      <c r="DN447" s="42"/>
    </row>
    <row r="448" spans="3:118" x14ac:dyDescent="0.3">
      <c r="C448"/>
      <c r="D448"/>
      <c r="E448"/>
      <c r="P448" s="41"/>
      <c r="Q448" s="41"/>
      <c r="R448" s="41"/>
      <c r="S448" s="41"/>
      <c r="T448" s="41"/>
      <c r="U448" s="41"/>
      <c r="V448" s="41"/>
      <c r="W448" s="41"/>
      <c r="X448" s="41"/>
      <c r="Y448" s="41"/>
      <c r="Z448" s="41"/>
      <c r="AA448" s="41"/>
      <c r="AB448" s="41"/>
      <c r="AC448" s="41"/>
      <c r="AD448" s="41"/>
      <c r="AE448" s="41"/>
      <c r="AF448" s="41"/>
      <c r="AG448" s="41"/>
      <c r="AH448" s="41"/>
      <c r="AI448" s="41"/>
      <c r="AJ448" s="41"/>
      <c r="AK448" s="41"/>
      <c r="AL448" s="41"/>
      <c r="AM448" s="41"/>
      <c r="AN448" s="41"/>
      <c r="AO448" s="41"/>
      <c r="AP448" s="41"/>
      <c r="AQ448" s="41"/>
      <c r="DN448" s="42"/>
    </row>
    <row r="449" spans="3:118" x14ac:dyDescent="0.3">
      <c r="C449"/>
      <c r="D449"/>
      <c r="E449"/>
      <c r="P449" s="41"/>
      <c r="Q449" s="41"/>
      <c r="R449" s="41"/>
      <c r="S449" s="41"/>
      <c r="T449" s="41"/>
      <c r="U449" s="41"/>
      <c r="V449" s="41"/>
      <c r="W449" s="41"/>
      <c r="X449" s="41"/>
      <c r="Y449" s="41"/>
      <c r="Z449" s="41"/>
      <c r="AA449" s="41"/>
      <c r="AB449" s="41"/>
      <c r="AC449" s="41"/>
      <c r="AD449" s="41"/>
      <c r="AE449" s="41"/>
      <c r="AF449" s="41"/>
      <c r="AG449" s="41"/>
      <c r="AH449" s="41"/>
      <c r="AI449" s="41"/>
      <c r="AJ449" s="41"/>
      <c r="AK449" s="41"/>
      <c r="AL449" s="41"/>
      <c r="AM449" s="41"/>
      <c r="AN449" s="41"/>
      <c r="AO449" s="41"/>
      <c r="AP449" s="41"/>
      <c r="AQ449" s="41"/>
      <c r="DN449" s="42"/>
    </row>
    <row r="450" spans="3:118" x14ac:dyDescent="0.3">
      <c r="C450"/>
      <c r="D450"/>
      <c r="E450"/>
      <c r="P450" s="41"/>
      <c r="Q450" s="41"/>
      <c r="R450" s="41"/>
      <c r="S450" s="41"/>
      <c r="T450" s="41"/>
      <c r="U450" s="41"/>
      <c r="V450" s="41"/>
      <c r="W450" s="41"/>
      <c r="X450" s="41"/>
      <c r="Y450" s="41"/>
      <c r="Z450" s="41"/>
      <c r="AA450" s="41"/>
      <c r="AB450" s="41"/>
      <c r="AC450" s="41"/>
      <c r="AD450" s="41"/>
      <c r="AE450" s="41"/>
      <c r="AF450" s="41"/>
      <c r="AG450" s="41"/>
      <c r="AH450" s="41"/>
      <c r="AI450" s="41"/>
      <c r="AJ450" s="41"/>
      <c r="AK450" s="41"/>
      <c r="AL450" s="41"/>
      <c r="AM450" s="41"/>
      <c r="AN450" s="41"/>
      <c r="AO450" s="41"/>
      <c r="AP450" s="41"/>
      <c r="AQ450" s="41"/>
      <c r="DN450" s="42"/>
    </row>
    <row r="451" spans="3:118" x14ac:dyDescent="0.3">
      <c r="C451"/>
      <c r="D451"/>
      <c r="E451"/>
      <c r="P451" s="41"/>
      <c r="Q451" s="41"/>
      <c r="R451" s="41"/>
      <c r="S451" s="41"/>
      <c r="T451" s="41"/>
      <c r="U451" s="41"/>
      <c r="V451" s="41"/>
      <c r="W451" s="41"/>
      <c r="X451" s="41"/>
      <c r="Y451" s="41"/>
      <c r="Z451" s="41"/>
      <c r="AA451" s="41"/>
      <c r="AB451" s="41"/>
      <c r="AC451" s="41"/>
      <c r="AD451" s="41"/>
      <c r="AE451" s="41"/>
      <c r="AF451" s="41"/>
      <c r="AG451" s="41"/>
      <c r="AH451" s="41"/>
      <c r="AI451" s="41"/>
      <c r="AJ451" s="41"/>
      <c r="AK451" s="41"/>
      <c r="AL451" s="41"/>
      <c r="AM451" s="41"/>
      <c r="AN451" s="41"/>
      <c r="AO451" s="41"/>
      <c r="AP451" s="41"/>
      <c r="AQ451" s="41"/>
      <c r="DN451" s="42"/>
    </row>
    <row r="452" spans="3:118" x14ac:dyDescent="0.3">
      <c r="P452" s="41"/>
      <c r="Q452" s="41"/>
      <c r="R452" s="41"/>
      <c r="S452" s="41"/>
      <c r="T452" s="41"/>
      <c r="U452" s="41"/>
      <c r="V452" s="41"/>
      <c r="W452" s="41"/>
      <c r="X452" s="41"/>
      <c r="Y452" s="41"/>
      <c r="Z452" s="41"/>
      <c r="AA452" s="41"/>
      <c r="AB452" s="41"/>
      <c r="AC452" s="41"/>
      <c r="AD452" s="41"/>
      <c r="AE452" s="41"/>
      <c r="AF452" s="41"/>
      <c r="AG452" s="41"/>
      <c r="AH452" s="41"/>
      <c r="AI452" s="41"/>
      <c r="AJ452" s="41"/>
      <c r="AK452" s="41"/>
      <c r="AL452" s="41"/>
      <c r="AM452" s="41"/>
      <c r="AN452" s="41"/>
      <c r="AO452" s="41"/>
      <c r="AP452" s="41"/>
      <c r="AQ452" s="41"/>
      <c r="DN452" s="42"/>
    </row>
    <row r="453" spans="3:118" x14ac:dyDescent="0.3">
      <c r="P453" s="41"/>
      <c r="Q453" s="41"/>
      <c r="R453" s="41"/>
      <c r="S453" s="41"/>
      <c r="T453" s="41"/>
      <c r="U453" s="41"/>
      <c r="V453" s="41"/>
      <c r="W453" s="41"/>
      <c r="X453" s="41"/>
      <c r="Y453" s="41"/>
      <c r="Z453" s="41"/>
      <c r="AA453" s="41"/>
      <c r="AB453" s="41"/>
      <c r="AC453" s="41"/>
      <c r="AD453" s="41"/>
      <c r="AE453" s="41"/>
      <c r="AF453" s="41"/>
      <c r="AG453" s="41"/>
      <c r="AH453" s="41"/>
      <c r="AI453" s="41"/>
      <c r="AJ453" s="41"/>
      <c r="AK453" s="41"/>
      <c r="AL453" s="41"/>
      <c r="AM453" s="41"/>
      <c r="AN453" s="41"/>
      <c r="AO453" s="41"/>
      <c r="AP453" s="41"/>
      <c r="AQ453" s="41"/>
      <c r="DN453" s="42"/>
    </row>
    <row r="454" spans="3:118" x14ac:dyDescent="0.3">
      <c r="P454" s="41"/>
      <c r="Q454" s="41"/>
      <c r="R454" s="41"/>
      <c r="S454" s="41"/>
      <c r="T454" s="41"/>
      <c r="U454" s="41"/>
      <c r="V454" s="41"/>
      <c r="W454" s="41"/>
      <c r="X454" s="41"/>
      <c r="Y454" s="41"/>
      <c r="Z454" s="41"/>
      <c r="AA454" s="41"/>
      <c r="AB454" s="41"/>
      <c r="AC454" s="41"/>
      <c r="AD454" s="41"/>
      <c r="AE454" s="41"/>
      <c r="AF454" s="41"/>
      <c r="AG454" s="41"/>
      <c r="AH454" s="41"/>
      <c r="AI454" s="41"/>
      <c r="AJ454" s="41"/>
      <c r="AK454" s="41"/>
      <c r="AL454" s="41"/>
      <c r="AM454" s="41"/>
      <c r="AN454" s="41"/>
      <c r="AO454" s="41"/>
      <c r="AP454" s="41"/>
      <c r="AQ454" s="41"/>
      <c r="DN454" s="42"/>
    </row>
    <row r="455" spans="3:118" x14ac:dyDescent="0.3">
      <c r="P455" s="41"/>
      <c r="Q455" s="41"/>
      <c r="R455" s="41"/>
      <c r="S455" s="41"/>
      <c r="T455" s="41"/>
      <c r="U455" s="41"/>
      <c r="V455" s="41"/>
      <c r="W455" s="41"/>
      <c r="X455" s="41"/>
      <c r="Y455" s="41"/>
      <c r="Z455" s="41"/>
      <c r="AA455" s="41"/>
      <c r="AB455" s="41"/>
      <c r="AC455" s="41"/>
      <c r="AD455" s="41"/>
      <c r="AE455" s="41"/>
      <c r="AF455" s="41"/>
      <c r="AG455" s="41"/>
      <c r="AH455" s="41"/>
      <c r="AI455" s="41"/>
      <c r="AJ455" s="41"/>
      <c r="AK455" s="41"/>
      <c r="AL455" s="41"/>
      <c r="AM455" s="41"/>
      <c r="AN455" s="41"/>
      <c r="AO455" s="41"/>
      <c r="AP455" s="41"/>
      <c r="AQ455" s="41"/>
      <c r="DN455" s="42"/>
    </row>
    <row r="456" spans="3:118" x14ac:dyDescent="0.3">
      <c r="P456" s="41"/>
      <c r="Q456" s="41"/>
      <c r="R456" s="41"/>
      <c r="S456" s="41"/>
      <c r="T456" s="41"/>
      <c r="U456" s="41"/>
      <c r="V456" s="41"/>
      <c r="W456" s="41"/>
      <c r="X456" s="41"/>
      <c r="Y456" s="41"/>
      <c r="Z456" s="41"/>
      <c r="AA456" s="41"/>
      <c r="AB456" s="41"/>
      <c r="AC456" s="41"/>
      <c r="AD456" s="41"/>
      <c r="AE456" s="41"/>
      <c r="AF456" s="41"/>
      <c r="AG456" s="41"/>
      <c r="AH456" s="41"/>
      <c r="AI456" s="41"/>
      <c r="AJ456" s="41"/>
      <c r="AK456" s="41"/>
      <c r="AL456" s="41"/>
      <c r="AM456" s="41"/>
      <c r="AN456" s="41"/>
      <c r="AO456" s="41"/>
      <c r="AP456" s="41"/>
      <c r="AQ456" s="41"/>
      <c r="DN456" s="42"/>
    </row>
    <row r="457" spans="3:118" x14ac:dyDescent="0.3">
      <c r="P457" s="41"/>
      <c r="Q457" s="41"/>
      <c r="R457" s="41"/>
      <c r="S457" s="41"/>
      <c r="T457" s="41"/>
      <c r="U457" s="41"/>
      <c r="V457" s="41"/>
      <c r="W457" s="41"/>
      <c r="X457" s="41"/>
      <c r="Y457" s="41"/>
      <c r="Z457" s="41"/>
      <c r="AA457" s="41"/>
      <c r="AB457" s="41"/>
      <c r="AC457" s="41"/>
      <c r="AD457" s="41"/>
      <c r="AE457" s="41"/>
      <c r="AF457" s="41"/>
      <c r="AG457" s="41"/>
      <c r="AH457" s="41"/>
      <c r="AI457" s="41"/>
      <c r="AJ457" s="41"/>
      <c r="AK457" s="41"/>
      <c r="AL457" s="41"/>
      <c r="AM457" s="41"/>
      <c r="AN457" s="41"/>
      <c r="AO457" s="41"/>
      <c r="AP457" s="41"/>
      <c r="AQ457" s="41"/>
      <c r="DN457" s="42"/>
    </row>
    <row r="458" spans="3:118" x14ac:dyDescent="0.3">
      <c r="P458" s="41"/>
      <c r="Q458" s="41"/>
      <c r="R458" s="41"/>
      <c r="S458" s="41"/>
      <c r="T458" s="41"/>
      <c r="U458" s="41"/>
      <c r="V458" s="41"/>
      <c r="W458" s="41"/>
      <c r="X458" s="41"/>
      <c r="Y458" s="41"/>
      <c r="Z458" s="41"/>
      <c r="AA458" s="41"/>
      <c r="AB458" s="41"/>
      <c r="AC458" s="41"/>
      <c r="AD458" s="41"/>
      <c r="AE458" s="41"/>
      <c r="AF458" s="41"/>
      <c r="AG458" s="41"/>
      <c r="AH458" s="41"/>
      <c r="AI458" s="41"/>
      <c r="AJ458" s="41"/>
      <c r="AK458" s="41"/>
      <c r="AL458" s="41"/>
      <c r="AM458" s="41"/>
      <c r="AN458" s="41"/>
      <c r="AO458" s="41"/>
      <c r="AP458" s="41"/>
      <c r="AQ458" s="41"/>
      <c r="DN458" s="42"/>
    </row>
    <row r="459" spans="3:118" x14ac:dyDescent="0.3">
      <c r="P459" s="41"/>
      <c r="Q459" s="41"/>
      <c r="R459" s="41"/>
      <c r="S459" s="41"/>
      <c r="T459" s="41"/>
      <c r="U459" s="41"/>
      <c r="V459" s="41"/>
      <c r="W459" s="41"/>
      <c r="X459" s="41"/>
      <c r="Y459" s="41"/>
      <c r="Z459" s="41"/>
      <c r="AA459" s="41"/>
      <c r="AB459" s="41"/>
      <c r="AC459" s="41"/>
      <c r="AD459" s="41"/>
      <c r="AE459" s="41"/>
      <c r="AF459" s="41"/>
      <c r="AG459" s="41"/>
      <c r="AH459" s="41"/>
      <c r="AI459" s="41"/>
      <c r="AJ459" s="41"/>
      <c r="AK459" s="41"/>
      <c r="AL459" s="41"/>
      <c r="AM459" s="41"/>
      <c r="AN459" s="41"/>
      <c r="AO459" s="41"/>
      <c r="AP459" s="41"/>
      <c r="AQ459" s="41"/>
      <c r="DN459" s="42"/>
    </row>
    <row r="460" spans="3:118" x14ac:dyDescent="0.3">
      <c r="P460" s="41"/>
      <c r="Q460" s="41"/>
      <c r="R460" s="41"/>
      <c r="S460" s="41"/>
      <c r="T460" s="41"/>
      <c r="U460" s="41"/>
      <c r="V460" s="41"/>
      <c r="W460" s="41"/>
      <c r="X460" s="41"/>
      <c r="Y460" s="41"/>
      <c r="Z460" s="41"/>
      <c r="AA460" s="41"/>
      <c r="AB460" s="41"/>
      <c r="AC460" s="41"/>
      <c r="AD460" s="41"/>
      <c r="AE460" s="41"/>
      <c r="AF460" s="41"/>
      <c r="AG460" s="41"/>
      <c r="AH460" s="41"/>
      <c r="AI460" s="41"/>
      <c r="AJ460" s="41"/>
      <c r="AK460" s="41"/>
      <c r="AL460" s="41"/>
      <c r="AM460" s="41"/>
      <c r="AN460" s="41"/>
      <c r="AO460" s="41"/>
      <c r="AP460" s="41"/>
      <c r="AQ460" s="41"/>
      <c r="DN460" s="42"/>
    </row>
    <row r="461" spans="3:118" x14ac:dyDescent="0.3">
      <c r="P461" s="41"/>
      <c r="Q461" s="41"/>
      <c r="R461" s="41"/>
      <c r="S461" s="41"/>
      <c r="T461" s="41"/>
      <c r="U461" s="41"/>
      <c r="V461" s="41"/>
      <c r="W461" s="41"/>
      <c r="X461" s="41"/>
      <c r="Y461" s="41"/>
      <c r="Z461" s="41"/>
      <c r="AA461" s="41"/>
      <c r="AB461" s="41"/>
      <c r="AC461" s="41"/>
      <c r="AD461" s="41"/>
      <c r="AE461" s="41"/>
      <c r="AF461" s="41"/>
      <c r="AG461" s="41"/>
      <c r="AH461" s="41"/>
      <c r="AI461" s="41"/>
      <c r="AJ461" s="41"/>
      <c r="AK461" s="41"/>
      <c r="AL461" s="41"/>
      <c r="AM461" s="41"/>
      <c r="AN461" s="41"/>
      <c r="AO461" s="41"/>
      <c r="AP461" s="41"/>
      <c r="AQ461" s="41"/>
      <c r="DN461" s="42"/>
    </row>
    <row r="462" spans="3:118" x14ac:dyDescent="0.3">
      <c r="P462" s="41"/>
      <c r="Q462" s="41"/>
      <c r="R462" s="41"/>
      <c r="S462" s="41"/>
      <c r="T462" s="41"/>
      <c r="U462" s="41"/>
      <c r="V462" s="41"/>
      <c r="W462" s="41"/>
      <c r="X462" s="41"/>
      <c r="Y462" s="41"/>
      <c r="Z462" s="41"/>
      <c r="AA462" s="41"/>
      <c r="AB462" s="41"/>
      <c r="AC462" s="41"/>
      <c r="AD462" s="41"/>
      <c r="AE462" s="41"/>
      <c r="AF462" s="41"/>
      <c r="AG462" s="41"/>
      <c r="AH462" s="41"/>
      <c r="AI462" s="41"/>
      <c r="AJ462" s="41"/>
      <c r="AK462" s="41"/>
      <c r="AL462" s="41"/>
      <c r="AM462" s="41"/>
      <c r="AN462" s="41"/>
      <c r="AO462" s="41"/>
      <c r="AP462" s="41"/>
      <c r="AQ462" s="41"/>
      <c r="DN462" s="42"/>
    </row>
    <row r="463" spans="3:118" x14ac:dyDescent="0.3">
      <c r="P463" s="41"/>
      <c r="Q463" s="41"/>
      <c r="R463" s="41"/>
      <c r="S463" s="41"/>
      <c r="T463" s="41"/>
      <c r="U463" s="41"/>
      <c r="V463" s="41"/>
      <c r="W463" s="41"/>
      <c r="X463" s="41"/>
      <c r="Y463" s="41"/>
      <c r="Z463" s="41"/>
      <c r="AA463" s="41"/>
      <c r="AB463" s="41"/>
      <c r="AC463" s="41"/>
      <c r="AD463" s="41"/>
      <c r="AE463" s="41"/>
      <c r="AF463" s="41"/>
      <c r="AG463" s="41"/>
      <c r="AH463" s="41"/>
      <c r="AI463" s="41"/>
      <c r="AJ463" s="41"/>
      <c r="AK463" s="41"/>
      <c r="AL463" s="41"/>
      <c r="AM463" s="41"/>
      <c r="AN463" s="41"/>
      <c r="AO463" s="41"/>
      <c r="AP463" s="41"/>
      <c r="AQ463" s="41"/>
      <c r="DN463" s="42"/>
    </row>
    <row r="464" spans="3:118" x14ac:dyDescent="0.3">
      <c r="P464" s="41"/>
      <c r="Q464" s="41"/>
      <c r="R464" s="41"/>
      <c r="S464" s="41"/>
      <c r="T464" s="41"/>
      <c r="U464" s="41"/>
      <c r="V464" s="41"/>
      <c r="W464" s="41"/>
      <c r="X464" s="41"/>
      <c r="Y464" s="41"/>
      <c r="Z464" s="41"/>
      <c r="AA464" s="41"/>
      <c r="AB464" s="41"/>
      <c r="AC464" s="41"/>
      <c r="AD464" s="41"/>
      <c r="AE464" s="41"/>
      <c r="AF464" s="41"/>
      <c r="AG464" s="41"/>
      <c r="AH464" s="41"/>
      <c r="AI464" s="41"/>
      <c r="AJ464" s="41"/>
      <c r="AK464" s="41"/>
      <c r="AL464" s="41"/>
      <c r="AM464" s="41"/>
      <c r="AN464" s="41"/>
      <c r="AO464" s="41"/>
      <c r="AP464" s="41"/>
      <c r="AQ464" s="41"/>
      <c r="DN464" s="42"/>
    </row>
    <row r="465" spans="16:118" x14ac:dyDescent="0.3">
      <c r="P465" s="41"/>
      <c r="Q465" s="41"/>
      <c r="R465" s="41"/>
      <c r="S465" s="41"/>
      <c r="T465" s="41"/>
      <c r="U465" s="41"/>
      <c r="V465" s="41"/>
      <c r="W465" s="41"/>
      <c r="X465" s="41"/>
      <c r="Y465" s="41"/>
      <c r="Z465" s="41"/>
      <c r="AA465" s="41"/>
      <c r="AB465" s="41"/>
      <c r="AC465" s="41"/>
      <c r="AD465" s="41"/>
      <c r="AE465" s="41"/>
      <c r="AF465" s="41"/>
      <c r="AG465" s="41"/>
      <c r="AH465" s="41"/>
      <c r="AI465" s="41"/>
      <c r="AJ465" s="41"/>
      <c r="AK465" s="41"/>
      <c r="AL465" s="41"/>
      <c r="AM465" s="41"/>
      <c r="AN465" s="41"/>
      <c r="AO465" s="41"/>
      <c r="AP465" s="41"/>
      <c r="AQ465" s="41"/>
      <c r="DN465" s="42"/>
    </row>
    <row r="466" spans="16:118" x14ac:dyDescent="0.3">
      <c r="P466" s="41"/>
      <c r="Q466" s="41"/>
      <c r="R466" s="41"/>
      <c r="S466" s="41"/>
      <c r="T466" s="41"/>
      <c r="U466" s="41"/>
      <c r="V466" s="41"/>
      <c r="W466" s="41"/>
      <c r="X466" s="41"/>
      <c r="Y466" s="41"/>
      <c r="Z466" s="41"/>
      <c r="AA466" s="41"/>
      <c r="AB466" s="41"/>
      <c r="AC466" s="41"/>
      <c r="AD466" s="41"/>
      <c r="AE466" s="41"/>
      <c r="AF466" s="41"/>
      <c r="AG466" s="41"/>
      <c r="AH466" s="41"/>
      <c r="AI466" s="41"/>
      <c r="AJ466" s="41"/>
      <c r="AK466" s="41"/>
      <c r="AL466" s="41"/>
      <c r="AM466" s="41"/>
      <c r="AN466" s="41"/>
      <c r="AO466" s="41"/>
      <c r="AP466" s="41"/>
      <c r="AQ466" s="41"/>
      <c r="DN466" s="42"/>
    </row>
    <row r="467" spans="16:118" x14ac:dyDescent="0.3">
      <c r="P467" s="41"/>
      <c r="Q467" s="41"/>
      <c r="R467" s="41"/>
      <c r="S467" s="41"/>
      <c r="T467" s="41"/>
      <c r="U467" s="41"/>
      <c r="V467" s="41"/>
      <c r="W467" s="41"/>
      <c r="X467" s="41"/>
      <c r="Y467" s="41"/>
      <c r="Z467" s="41"/>
      <c r="AA467" s="41"/>
      <c r="AB467" s="41"/>
      <c r="AC467" s="41"/>
      <c r="AD467" s="41"/>
      <c r="AE467" s="41"/>
      <c r="AF467" s="41"/>
      <c r="AG467" s="41"/>
      <c r="AH467" s="41"/>
      <c r="AI467" s="41"/>
      <c r="AJ467" s="41"/>
      <c r="AK467" s="41"/>
      <c r="AL467" s="41"/>
      <c r="AM467" s="41"/>
      <c r="AN467" s="41"/>
      <c r="AO467" s="41"/>
      <c r="AP467" s="41"/>
      <c r="AQ467" s="41"/>
      <c r="DN467" s="42"/>
    </row>
    <row r="468" spans="16:118" x14ac:dyDescent="0.3">
      <c r="P468" s="41"/>
      <c r="Q468" s="41"/>
      <c r="R468" s="41"/>
      <c r="S468" s="41"/>
      <c r="T468" s="41"/>
      <c r="U468" s="41"/>
      <c r="V468" s="41"/>
      <c r="W468" s="41"/>
      <c r="X468" s="41"/>
      <c r="Y468" s="41"/>
      <c r="Z468" s="41"/>
      <c r="AA468" s="41"/>
      <c r="AB468" s="41"/>
      <c r="AC468" s="41"/>
      <c r="AD468" s="41"/>
      <c r="AE468" s="41"/>
      <c r="AF468" s="41"/>
      <c r="AG468" s="41"/>
      <c r="AH468" s="41"/>
      <c r="AI468" s="41"/>
      <c r="AJ468" s="41"/>
      <c r="AK468" s="41"/>
      <c r="AL468" s="41"/>
      <c r="AM468" s="41"/>
      <c r="AN468" s="41"/>
      <c r="AO468" s="41"/>
      <c r="AP468" s="41"/>
      <c r="AQ468" s="41"/>
      <c r="DN468" s="42"/>
    </row>
    <row r="469" spans="16:118" x14ac:dyDescent="0.3">
      <c r="P469" s="41"/>
      <c r="Q469" s="41"/>
      <c r="R469" s="41"/>
      <c r="S469" s="41"/>
      <c r="T469" s="41"/>
      <c r="U469" s="41"/>
      <c r="V469" s="41"/>
      <c r="W469" s="41"/>
      <c r="X469" s="41"/>
      <c r="Y469" s="41"/>
      <c r="Z469" s="41"/>
      <c r="AA469" s="41"/>
      <c r="AB469" s="41"/>
      <c r="AC469" s="41"/>
      <c r="AD469" s="41"/>
      <c r="AE469" s="41"/>
      <c r="AF469" s="41"/>
      <c r="AG469" s="41"/>
      <c r="AH469" s="41"/>
      <c r="AI469" s="41"/>
      <c r="AJ469" s="41"/>
      <c r="AK469" s="41"/>
      <c r="AL469" s="41"/>
      <c r="AM469" s="41"/>
      <c r="AN469" s="41"/>
      <c r="AO469" s="41"/>
      <c r="AP469" s="41"/>
      <c r="AQ469" s="41"/>
      <c r="DN469" s="42"/>
    </row>
    <row r="470" spans="16:118" x14ac:dyDescent="0.3">
      <c r="P470" s="41"/>
      <c r="Q470" s="41"/>
      <c r="R470" s="41"/>
      <c r="S470" s="41"/>
      <c r="T470" s="41"/>
      <c r="U470" s="41"/>
      <c r="V470" s="41"/>
      <c r="W470" s="41"/>
      <c r="X470" s="41"/>
      <c r="Y470" s="41"/>
      <c r="Z470" s="41"/>
      <c r="AA470" s="41"/>
      <c r="AB470" s="41"/>
      <c r="AC470" s="41"/>
      <c r="AD470" s="41"/>
      <c r="AE470" s="41"/>
      <c r="AF470" s="41"/>
      <c r="AG470" s="41"/>
      <c r="AH470" s="41"/>
      <c r="AI470" s="41"/>
      <c r="AJ470" s="41"/>
      <c r="AK470" s="41"/>
      <c r="AL470" s="41"/>
      <c r="AM470" s="41"/>
      <c r="AN470" s="41"/>
      <c r="AO470" s="41"/>
      <c r="AP470" s="41"/>
      <c r="AQ470" s="41"/>
      <c r="DN470" s="42"/>
    </row>
    <row r="471" spans="16:118" x14ac:dyDescent="0.3">
      <c r="P471" s="41"/>
      <c r="Q471" s="41"/>
      <c r="R471" s="41"/>
      <c r="S471" s="41"/>
      <c r="T471" s="41"/>
      <c r="U471" s="41"/>
      <c r="V471" s="41"/>
      <c r="W471" s="41"/>
      <c r="X471" s="41"/>
      <c r="Y471" s="41"/>
      <c r="Z471" s="41"/>
      <c r="AA471" s="41"/>
      <c r="AB471" s="41"/>
      <c r="AC471" s="41"/>
      <c r="AD471" s="41"/>
      <c r="AE471" s="41"/>
      <c r="AF471" s="41"/>
      <c r="AG471" s="41"/>
      <c r="AH471" s="41"/>
      <c r="AI471" s="41"/>
      <c r="AJ471" s="41"/>
      <c r="AK471" s="41"/>
      <c r="AL471" s="41"/>
      <c r="AM471" s="41"/>
      <c r="AN471" s="41"/>
      <c r="AO471" s="41"/>
      <c r="AP471" s="41"/>
      <c r="AQ471" s="41"/>
      <c r="DN471" s="42"/>
    </row>
    <row r="472" spans="16:118" x14ac:dyDescent="0.3">
      <c r="P472" s="41"/>
      <c r="Q472" s="41"/>
      <c r="R472" s="41"/>
      <c r="S472" s="41"/>
      <c r="T472" s="41"/>
      <c r="U472" s="41"/>
      <c r="V472" s="41"/>
      <c r="W472" s="41"/>
      <c r="X472" s="41"/>
      <c r="Y472" s="41"/>
      <c r="Z472" s="41"/>
      <c r="AA472" s="41"/>
      <c r="AB472" s="41"/>
      <c r="AC472" s="41"/>
      <c r="AD472" s="41"/>
      <c r="AE472" s="41"/>
      <c r="AF472" s="41"/>
      <c r="AG472" s="41"/>
      <c r="AH472" s="41"/>
      <c r="AI472" s="41"/>
      <c r="AJ472" s="41"/>
      <c r="AK472" s="41"/>
      <c r="AL472" s="41"/>
      <c r="AM472" s="41"/>
      <c r="AN472" s="41"/>
      <c r="AO472" s="41"/>
      <c r="AP472" s="41"/>
      <c r="AQ472" s="41"/>
      <c r="DN472" s="42"/>
    </row>
    <row r="473" spans="16:118" x14ac:dyDescent="0.3">
      <c r="P473" s="41"/>
      <c r="Q473" s="41"/>
      <c r="R473" s="41"/>
      <c r="S473" s="41"/>
      <c r="T473" s="41"/>
      <c r="U473" s="41"/>
      <c r="V473" s="41"/>
      <c r="W473" s="41"/>
      <c r="X473" s="41"/>
      <c r="Y473" s="41"/>
      <c r="Z473" s="41"/>
      <c r="AA473" s="41"/>
      <c r="AB473" s="41"/>
      <c r="AC473" s="41"/>
      <c r="AD473" s="41"/>
      <c r="AE473" s="41"/>
      <c r="AF473" s="41"/>
      <c r="AG473" s="41"/>
      <c r="AH473" s="41"/>
      <c r="AI473" s="41"/>
      <c r="AJ473" s="41"/>
      <c r="AK473" s="41"/>
      <c r="AL473" s="41"/>
      <c r="AM473" s="41"/>
      <c r="AN473" s="41"/>
      <c r="AO473" s="41"/>
      <c r="AP473" s="41"/>
      <c r="AQ473" s="41"/>
      <c r="DN473" s="42"/>
    </row>
    <row r="474" spans="16:118" x14ac:dyDescent="0.3">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DN474" s="42"/>
    </row>
    <row r="475" spans="16:118" x14ac:dyDescent="0.3">
      <c r="P475" s="41"/>
      <c r="Q475" s="41"/>
      <c r="R475" s="41"/>
      <c r="S475" s="41"/>
      <c r="T475" s="41"/>
      <c r="U475" s="41"/>
      <c r="V475" s="41"/>
      <c r="W475" s="41"/>
      <c r="X475" s="41"/>
      <c r="Y475" s="41"/>
      <c r="Z475" s="41"/>
      <c r="AA475" s="41"/>
      <c r="AB475" s="41"/>
      <c r="AC475" s="41"/>
      <c r="AD475" s="41"/>
      <c r="AE475" s="41"/>
      <c r="AF475" s="41"/>
      <c r="AG475" s="41"/>
      <c r="AH475" s="41"/>
      <c r="AI475" s="41"/>
      <c r="AJ475" s="41"/>
      <c r="AK475" s="41"/>
      <c r="AL475" s="41"/>
      <c r="AM475" s="41"/>
      <c r="AN475" s="41"/>
      <c r="AO475" s="41"/>
      <c r="AP475" s="41"/>
      <c r="AQ475" s="41"/>
      <c r="DN475" s="42"/>
    </row>
    <row r="476" spans="16:118" x14ac:dyDescent="0.3">
      <c r="P476" s="41"/>
      <c r="Q476" s="41"/>
      <c r="R476" s="41"/>
      <c r="S476" s="41"/>
      <c r="T476" s="41"/>
      <c r="U476" s="41"/>
      <c r="V476" s="41"/>
      <c r="W476" s="41"/>
      <c r="X476" s="41"/>
      <c r="Y476" s="41"/>
      <c r="Z476" s="41"/>
      <c r="AA476" s="41"/>
      <c r="AB476" s="41"/>
      <c r="AC476" s="41"/>
      <c r="AD476" s="41"/>
      <c r="AE476" s="41"/>
      <c r="AF476" s="41"/>
      <c r="AG476" s="41"/>
      <c r="AH476" s="41"/>
      <c r="AI476" s="41"/>
      <c r="AJ476" s="41"/>
      <c r="AK476" s="41"/>
      <c r="AL476" s="41"/>
      <c r="AM476" s="41"/>
      <c r="AN476" s="41"/>
      <c r="AO476" s="41"/>
      <c r="AP476" s="41"/>
      <c r="AQ476" s="41"/>
      <c r="DN476" s="42"/>
    </row>
    <row r="477" spans="16:118" x14ac:dyDescent="0.3">
      <c r="P477" s="41"/>
      <c r="Q477" s="41"/>
      <c r="R477" s="41"/>
      <c r="S477" s="41"/>
      <c r="T477" s="41"/>
      <c r="U477" s="41"/>
      <c r="V477" s="41"/>
      <c r="W477" s="41"/>
      <c r="X477" s="41"/>
      <c r="Y477" s="41"/>
      <c r="Z477" s="41"/>
      <c r="AA477" s="41"/>
      <c r="AB477" s="41"/>
      <c r="AC477" s="41"/>
      <c r="AD477" s="41"/>
      <c r="AE477" s="41"/>
      <c r="AF477" s="41"/>
      <c r="AG477" s="41"/>
      <c r="AH477" s="41"/>
      <c r="AI477" s="41"/>
      <c r="AJ477" s="41"/>
      <c r="AK477" s="41"/>
      <c r="AL477" s="41"/>
      <c r="AM477" s="41"/>
      <c r="AN477" s="41"/>
      <c r="AO477" s="41"/>
      <c r="AP477" s="41"/>
      <c r="AQ477" s="41"/>
      <c r="DN477" s="42"/>
    </row>
    <row r="478" spans="16:118" x14ac:dyDescent="0.3">
      <c r="P478" s="41"/>
      <c r="Q478" s="41"/>
      <c r="R478" s="41"/>
      <c r="S478" s="41"/>
      <c r="T478" s="41"/>
      <c r="U478" s="41"/>
      <c r="V478" s="41"/>
      <c r="W478" s="41"/>
      <c r="X478" s="41"/>
      <c r="Y478" s="41"/>
      <c r="Z478" s="41"/>
      <c r="AA478" s="41"/>
      <c r="AB478" s="41"/>
      <c r="AC478" s="41"/>
      <c r="AD478" s="41"/>
      <c r="AE478" s="41"/>
      <c r="AF478" s="41"/>
      <c r="AG478" s="41"/>
      <c r="AH478" s="41"/>
      <c r="AI478" s="41"/>
      <c r="AJ478" s="41"/>
      <c r="AK478" s="41"/>
      <c r="AL478" s="41"/>
      <c r="AM478" s="41"/>
      <c r="AN478" s="41"/>
      <c r="AO478" s="41"/>
      <c r="AP478" s="41"/>
      <c r="AQ478" s="41"/>
      <c r="DN478" s="42"/>
    </row>
    <row r="479" spans="16:118" x14ac:dyDescent="0.3">
      <c r="P479" s="41"/>
      <c r="Q479" s="41"/>
      <c r="R479" s="41"/>
      <c r="S479" s="41"/>
      <c r="T479" s="41"/>
      <c r="U479" s="41"/>
      <c r="V479" s="41"/>
      <c r="W479" s="41"/>
      <c r="X479" s="41"/>
      <c r="Y479" s="41"/>
      <c r="Z479" s="41"/>
      <c r="AA479" s="41"/>
      <c r="AB479" s="41"/>
      <c r="AC479" s="41"/>
      <c r="AD479" s="41"/>
      <c r="AE479" s="41"/>
      <c r="AF479" s="41"/>
      <c r="AG479" s="41"/>
      <c r="AH479" s="41"/>
      <c r="AI479" s="41"/>
      <c r="AJ479" s="41"/>
      <c r="AK479" s="41"/>
      <c r="AL479" s="41"/>
      <c r="AM479" s="41"/>
      <c r="AN479" s="41"/>
      <c r="AO479" s="41"/>
      <c r="AP479" s="41"/>
      <c r="AQ479" s="41"/>
      <c r="DN479" s="42"/>
    </row>
    <row r="480" spans="16:118" x14ac:dyDescent="0.3">
      <c r="P480" s="41"/>
      <c r="Q480" s="41"/>
      <c r="R480" s="41"/>
      <c r="S480" s="41"/>
      <c r="T480" s="41"/>
      <c r="U480" s="41"/>
      <c r="V480" s="41"/>
      <c r="W480" s="41"/>
      <c r="X480" s="41"/>
      <c r="Y480" s="41"/>
      <c r="Z480" s="41"/>
      <c r="AA480" s="41"/>
      <c r="AB480" s="41"/>
      <c r="AC480" s="41"/>
      <c r="AD480" s="41"/>
      <c r="AE480" s="41"/>
      <c r="AF480" s="41"/>
      <c r="AG480" s="41"/>
      <c r="AH480" s="41"/>
      <c r="AI480" s="41"/>
      <c r="AJ480" s="41"/>
      <c r="AK480" s="41"/>
      <c r="AL480" s="41"/>
      <c r="AM480" s="41"/>
      <c r="AN480" s="41"/>
      <c r="AO480" s="41"/>
      <c r="AP480" s="41"/>
      <c r="AQ480" s="41"/>
      <c r="DN480" s="42"/>
    </row>
    <row r="481" spans="16:118" x14ac:dyDescent="0.3">
      <c r="P481" s="41"/>
      <c r="Q481" s="41"/>
      <c r="R481" s="41"/>
      <c r="S481" s="41"/>
      <c r="T481" s="41"/>
      <c r="U481" s="41"/>
      <c r="V481" s="41"/>
      <c r="W481" s="41"/>
      <c r="X481" s="41"/>
      <c r="Y481" s="41"/>
      <c r="Z481" s="41"/>
      <c r="AA481" s="41"/>
      <c r="AB481" s="41"/>
      <c r="AC481" s="41"/>
      <c r="AD481" s="41"/>
      <c r="AE481" s="41"/>
      <c r="AF481" s="41"/>
      <c r="AG481" s="41"/>
      <c r="AH481" s="41"/>
      <c r="AI481" s="41"/>
      <c r="AJ481" s="41"/>
      <c r="AK481" s="41"/>
      <c r="AL481" s="41"/>
      <c r="AM481" s="41"/>
      <c r="AN481" s="41"/>
      <c r="AO481" s="41"/>
      <c r="AP481" s="41"/>
      <c r="AQ481" s="41"/>
      <c r="DN481" s="42"/>
    </row>
    <row r="482" spans="16:118" x14ac:dyDescent="0.3">
      <c r="P482" s="41"/>
      <c r="Q482" s="41"/>
      <c r="R482" s="41"/>
      <c r="S482" s="41"/>
      <c r="T482" s="41"/>
      <c r="U482" s="41"/>
      <c r="V482" s="41"/>
      <c r="W482" s="41"/>
      <c r="X482" s="41"/>
      <c r="Y482" s="41"/>
      <c r="Z482" s="41"/>
      <c r="AA482" s="41"/>
      <c r="AB482" s="41"/>
      <c r="AC482" s="41"/>
      <c r="AD482" s="41"/>
      <c r="AE482" s="41"/>
      <c r="AF482" s="41"/>
      <c r="AG482" s="41"/>
      <c r="AH482" s="41"/>
      <c r="AI482" s="41"/>
      <c r="AJ482" s="41"/>
      <c r="AK482" s="41"/>
      <c r="AL482" s="41"/>
      <c r="AM482" s="41"/>
      <c r="AN482" s="41"/>
      <c r="AO482" s="41"/>
      <c r="AP482" s="41"/>
      <c r="AQ482" s="41"/>
      <c r="DN482" s="42"/>
    </row>
    <row r="483" spans="16:118" x14ac:dyDescent="0.3">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DN483" s="42"/>
    </row>
    <row r="484" spans="16:118" x14ac:dyDescent="0.3">
      <c r="P484" s="41"/>
      <c r="Q484" s="41"/>
      <c r="R484" s="41"/>
      <c r="S484" s="41"/>
      <c r="T484" s="41"/>
      <c r="U484" s="41"/>
      <c r="V484" s="41"/>
      <c r="W484" s="41"/>
      <c r="X484" s="41"/>
      <c r="Y484" s="41"/>
      <c r="Z484" s="41"/>
      <c r="AA484" s="41"/>
      <c r="AB484" s="41"/>
      <c r="AC484" s="41"/>
      <c r="AD484" s="41"/>
      <c r="AE484" s="41"/>
      <c r="AF484" s="41"/>
      <c r="AG484" s="41"/>
      <c r="AH484" s="41"/>
      <c r="AI484" s="41"/>
      <c r="AJ484" s="41"/>
      <c r="AK484" s="41"/>
      <c r="AL484" s="41"/>
      <c r="AM484" s="41"/>
      <c r="AN484" s="41"/>
      <c r="AO484" s="41"/>
      <c r="AP484" s="41"/>
      <c r="AQ484" s="41"/>
      <c r="DN484" s="42"/>
    </row>
    <row r="485" spans="16:118" x14ac:dyDescent="0.3">
      <c r="P485" s="41"/>
      <c r="Q485" s="41"/>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41"/>
      <c r="AP485" s="41"/>
      <c r="AQ485" s="41"/>
      <c r="DN485" s="42"/>
    </row>
    <row r="486" spans="16:118" x14ac:dyDescent="0.3">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DN486" s="42"/>
    </row>
    <row r="487" spans="16:118" x14ac:dyDescent="0.3">
      <c r="P487" s="41"/>
      <c r="Q487" s="41"/>
      <c r="R487" s="41"/>
      <c r="S487" s="41"/>
      <c r="T487" s="41"/>
      <c r="U487" s="41"/>
      <c r="V487" s="41"/>
      <c r="W487" s="41"/>
      <c r="X487" s="41"/>
      <c r="Y487" s="41"/>
      <c r="Z487" s="41"/>
      <c r="AA487" s="41"/>
      <c r="AB487" s="41"/>
      <c r="AC487" s="41"/>
      <c r="AD487" s="41"/>
      <c r="AE487" s="41"/>
      <c r="AF487" s="41"/>
      <c r="AG487" s="41"/>
      <c r="AH487" s="41"/>
      <c r="AI487" s="41"/>
      <c r="AJ487" s="41"/>
      <c r="AK487" s="41"/>
      <c r="AL487" s="41"/>
      <c r="AM487" s="41"/>
      <c r="AN487" s="41"/>
      <c r="AO487" s="41"/>
      <c r="AP487" s="41"/>
      <c r="AQ487" s="41"/>
      <c r="DN487" s="42"/>
    </row>
    <row r="488" spans="16:118" x14ac:dyDescent="0.3">
      <c r="P488" s="41"/>
      <c r="Q488" s="41"/>
      <c r="R488" s="41"/>
      <c r="S488" s="41"/>
      <c r="T488" s="41"/>
      <c r="U488" s="41"/>
      <c r="V488" s="41"/>
      <c r="W488" s="41"/>
      <c r="X488" s="41"/>
      <c r="Y488" s="41"/>
      <c r="Z488" s="41"/>
      <c r="AA488" s="41"/>
      <c r="AB488" s="41"/>
      <c r="AC488" s="41"/>
      <c r="AD488" s="41"/>
      <c r="AE488" s="41"/>
      <c r="AF488" s="41"/>
      <c r="AG488" s="41"/>
      <c r="AH488" s="41"/>
      <c r="AI488" s="41"/>
      <c r="AJ488" s="41"/>
      <c r="AK488" s="41"/>
      <c r="AL488" s="41"/>
      <c r="AM488" s="41"/>
      <c r="AN488" s="41"/>
      <c r="AO488" s="41"/>
      <c r="AP488" s="41"/>
      <c r="AQ488" s="41"/>
      <c r="DN488" s="42"/>
    </row>
    <row r="489" spans="16:118" x14ac:dyDescent="0.3">
      <c r="P489" s="41"/>
      <c r="Q489" s="41"/>
      <c r="R489" s="41"/>
      <c r="S489" s="41"/>
      <c r="T489" s="41"/>
      <c r="U489" s="41"/>
      <c r="V489" s="41"/>
      <c r="W489" s="41"/>
      <c r="X489" s="41"/>
      <c r="Y489" s="41"/>
      <c r="Z489" s="41"/>
      <c r="AA489" s="41"/>
      <c r="AB489" s="41"/>
      <c r="AC489" s="41"/>
      <c r="AD489" s="41"/>
      <c r="AE489" s="41"/>
      <c r="AF489" s="41"/>
      <c r="AG489" s="41"/>
      <c r="AH489" s="41"/>
      <c r="AI489" s="41"/>
      <c r="AJ489" s="41"/>
      <c r="AK489" s="41"/>
      <c r="AL489" s="41"/>
      <c r="AM489" s="41"/>
      <c r="AN489" s="41"/>
      <c r="AO489" s="41"/>
      <c r="AP489" s="41"/>
      <c r="AQ489" s="41"/>
      <c r="DN489" s="42"/>
    </row>
    <row r="490" spans="16:118" x14ac:dyDescent="0.3">
      <c r="P490" s="41"/>
      <c r="Q490" s="41"/>
      <c r="R490" s="41"/>
      <c r="S490" s="41"/>
      <c r="T490" s="41"/>
      <c r="U490" s="41"/>
      <c r="V490" s="41"/>
      <c r="W490" s="41"/>
      <c r="X490" s="41"/>
      <c r="Y490" s="41"/>
      <c r="Z490" s="41"/>
      <c r="AA490" s="41"/>
      <c r="AB490" s="41"/>
      <c r="AC490" s="41"/>
      <c r="AD490" s="41"/>
      <c r="AE490" s="41"/>
      <c r="AF490" s="41"/>
      <c r="AG490" s="41"/>
      <c r="AH490" s="41"/>
      <c r="AI490" s="41"/>
      <c r="AJ490" s="41"/>
      <c r="AK490" s="41"/>
      <c r="AL490" s="41"/>
      <c r="AM490" s="41"/>
      <c r="AN490" s="41"/>
      <c r="AO490" s="41"/>
      <c r="AP490" s="41"/>
      <c r="AQ490" s="41"/>
      <c r="DN490" s="42"/>
    </row>
    <row r="491" spans="16:118" x14ac:dyDescent="0.3">
      <c r="P491" s="41"/>
      <c r="Q491" s="41"/>
      <c r="R491" s="41"/>
      <c r="S491" s="41"/>
      <c r="T491" s="41"/>
      <c r="U491" s="41"/>
      <c r="V491" s="41"/>
      <c r="W491" s="41"/>
      <c r="X491" s="41"/>
      <c r="Y491" s="41"/>
      <c r="Z491" s="41"/>
      <c r="AA491" s="41"/>
      <c r="AB491" s="41"/>
      <c r="AC491" s="41"/>
      <c r="AD491" s="41"/>
      <c r="AE491" s="41"/>
      <c r="AF491" s="41"/>
      <c r="AG491" s="41"/>
      <c r="AH491" s="41"/>
      <c r="AI491" s="41"/>
      <c r="AJ491" s="41"/>
      <c r="AK491" s="41"/>
      <c r="AL491" s="41"/>
      <c r="AM491" s="41"/>
      <c r="AN491" s="41"/>
      <c r="AO491" s="41"/>
      <c r="AP491" s="41"/>
      <c r="AQ491" s="41"/>
      <c r="DN491" s="42"/>
    </row>
    <row r="492" spans="16:118" x14ac:dyDescent="0.3">
      <c r="P492" s="41"/>
      <c r="Q492" s="41"/>
      <c r="R492" s="41"/>
      <c r="S492" s="41"/>
      <c r="T492" s="41"/>
      <c r="U492" s="41"/>
      <c r="V492" s="41"/>
      <c r="W492" s="41"/>
      <c r="X492" s="41"/>
      <c r="Y492" s="41"/>
      <c r="Z492" s="41"/>
      <c r="AA492" s="41"/>
      <c r="AB492" s="41"/>
      <c r="AC492" s="41"/>
      <c r="AD492" s="41"/>
      <c r="AE492" s="41"/>
      <c r="AF492" s="41"/>
      <c r="AG492" s="41"/>
      <c r="AH492" s="41"/>
      <c r="AI492" s="41"/>
      <c r="AJ492" s="41"/>
      <c r="AK492" s="41"/>
      <c r="AL492" s="41"/>
      <c r="AM492" s="41"/>
      <c r="AN492" s="41"/>
      <c r="AO492" s="41"/>
      <c r="AP492" s="41"/>
      <c r="AQ492" s="41"/>
      <c r="DN492" s="42"/>
    </row>
    <row r="493" spans="16:118" x14ac:dyDescent="0.3">
      <c r="P493" s="41"/>
      <c r="Q493" s="41"/>
      <c r="R493" s="41"/>
      <c r="S493" s="41"/>
      <c r="T493" s="41"/>
      <c r="U493" s="41"/>
      <c r="V493" s="41"/>
      <c r="W493" s="41"/>
      <c r="X493" s="41"/>
      <c r="Y493" s="41"/>
      <c r="Z493" s="41"/>
      <c r="AA493" s="41"/>
      <c r="AB493" s="41"/>
      <c r="AC493" s="41"/>
      <c r="AD493" s="41"/>
      <c r="AE493" s="41"/>
      <c r="AF493" s="41"/>
      <c r="AG493" s="41"/>
      <c r="AH493" s="41"/>
      <c r="AI493" s="41"/>
      <c r="AJ493" s="41"/>
      <c r="AK493" s="41"/>
      <c r="AL493" s="41"/>
      <c r="AM493" s="41"/>
      <c r="AN493" s="41"/>
      <c r="AO493" s="41"/>
      <c r="AP493" s="41"/>
      <c r="AQ493" s="41"/>
      <c r="DN493" s="42"/>
    </row>
    <row r="494" spans="16:118" x14ac:dyDescent="0.3">
      <c r="P494" s="41"/>
      <c r="Q494" s="41"/>
      <c r="R494" s="41"/>
      <c r="S494" s="41"/>
      <c r="T494" s="41"/>
      <c r="U494" s="41"/>
      <c r="V494" s="41"/>
      <c r="W494" s="41"/>
      <c r="X494" s="41"/>
      <c r="Y494" s="41"/>
      <c r="Z494" s="41"/>
      <c r="AA494" s="41"/>
      <c r="AB494" s="41"/>
      <c r="AC494" s="41"/>
      <c r="AD494" s="41"/>
      <c r="AE494" s="41"/>
      <c r="AF494" s="41"/>
      <c r="AG494" s="41"/>
      <c r="AH494" s="41"/>
      <c r="AI494" s="41"/>
      <c r="AJ494" s="41"/>
      <c r="AK494" s="41"/>
      <c r="AL494" s="41"/>
      <c r="AM494" s="41"/>
      <c r="AN494" s="41"/>
      <c r="AO494" s="41"/>
      <c r="AP494" s="41"/>
      <c r="AQ494" s="41"/>
      <c r="DN494" s="42"/>
    </row>
    <row r="495" spans="16:118" x14ac:dyDescent="0.3">
      <c r="P495" s="41"/>
      <c r="Q495" s="41"/>
      <c r="R495" s="41"/>
      <c r="S495" s="41"/>
      <c r="T495" s="41"/>
      <c r="U495" s="41"/>
      <c r="V495" s="41"/>
      <c r="W495" s="41"/>
      <c r="X495" s="41"/>
      <c r="Y495" s="41"/>
      <c r="Z495" s="41"/>
      <c r="AA495" s="41"/>
      <c r="AB495" s="41"/>
      <c r="AC495" s="41"/>
      <c r="AD495" s="41"/>
      <c r="AE495" s="41"/>
      <c r="AF495" s="41"/>
      <c r="AG495" s="41"/>
      <c r="AH495" s="41"/>
      <c r="AI495" s="41"/>
      <c r="AJ495" s="41"/>
      <c r="AK495" s="41"/>
      <c r="AL495" s="41"/>
      <c r="AM495" s="41"/>
      <c r="AN495" s="41"/>
      <c r="AO495" s="41"/>
      <c r="AP495" s="41"/>
      <c r="AQ495" s="41"/>
      <c r="DN495" s="42"/>
    </row>
    <row r="496" spans="16:118" x14ac:dyDescent="0.3">
      <c r="P496" s="41"/>
      <c r="Q496" s="41"/>
      <c r="R496" s="41"/>
      <c r="S496" s="41"/>
      <c r="T496" s="41"/>
      <c r="U496" s="41"/>
      <c r="V496" s="41"/>
      <c r="W496" s="41"/>
      <c r="X496" s="41"/>
      <c r="Y496" s="41"/>
      <c r="Z496" s="41"/>
      <c r="AA496" s="41"/>
      <c r="AB496" s="41"/>
      <c r="AC496" s="41"/>
      <c r="AD496" s="41"/>
      <c r="AE496" s="41"/>
      <c r="AF496" s="41"/>
      <c r="AG496" s="41"/>
      <c r="AH496" s="41"/>
      <c r="AI496" s="41"/>
      <c r="AJ496" s="41"/>
      <c r="AK496" s="41"/>
      <c r="AL496" s="41"/>
      <c r="AM496" s="41"/>
      <c r="AN496" s="41"/>
      <c r="AO496" s="41"/>
      <c r="AP496" s="41"/>
      <c r="AQ496" s="41"/>
      <c r="DN496" s="42"/>
    </row>
    <row r="497" spans="16:118" x14ac:dyDescent="0.3">
      <c r="P497" s="41"/>
      <c r="Q497" s="41"/>
      <c r="R497" s="41"/>
      <c r="S497" s="41"/>
      <c r="T497" s="41"/>
      <c r="U497" s="41"/>
      <c r="V497" s="41"/>
      <c r="W497" s="41"/>
      <c r="X497" s="41"/>
      <c r="Y497" s="41"/>
      <c r="Z497" s="41"/>
      <c r="AA497" s="41"/>
      <c r="AB497" s="41"/>
      <c r="AC497" s="41"/>
      <c r="AD497" s="41"/>
      <c r="AE497" s="41"/>
      <c r="AF497" s="41"/>
      <c r="AG497" s="41"/>
      <c r="AH497" s="41"/>
      <c r="AI497" s="41"/>
      <c r="AJ497" s="41"/>
      <c r="AK497" s="41"/>
      <c r="AL497" s="41"/>
      <c r="AM497" s="41"/>
      <c r="AN497" s="41"/>
      <c r="AO497" s="41"/>
      <c r="AP497" s="41"/>
      <c r="AQ497" s="41"/>
      <c r="DN497" s="42"/>
    </row>
    <row r="498" spans="16:118" x14ac:dyDescent="0.3">
      <c r="P498" s="41"/>
      <c r="Q498" s="41"/>
      <c r="R498" s="41"/>
      <c r="S498" s="41"/>
      <c r="T498" s="41"/>
      <c r="U498" s="41"/>
      <c r="V498" s="41"/>
      <c r="W498" s="41"/>
      <c r="X498" s="41"/>
      <c r="Y498" s="41"/>
      <c r="Z498" s="41"/>
      <c r="AA498" s="41"/>
      <c r="AB498" s="41"/>
      <c r="AC498" s="41"/>
      <c r="AD498" s="41"/>
      <c r="AE498" s="41"/>
      <c r="AF498" s="41"/>
      <c r="AG498" s="41"/>
      <c r="AH498" s="41"/>
      <c r="AI498" s="41"/>
      <c r="AJ498" s="41"/>
      <c r="AK498" s="41"/>
      <c r="AL498" s="41"/>
      <c r="AM498" s="41"/>
      <c r="AN498" s="41"/>
      <c r="AO498" s="41"/>
      <c r="AP498" s="41"/>
      <c r="AQ498" s="41"/>
      <c r="DN498" s="42"/>
    </row>
    <row r="499" spans="16:118" x14ac:dyDescent="0.3">
      <c r="P499" s="41"/>
      <c r="Q499" s="41"/>
      <c r="R499" s="41"/>
      <c r="S499" s="41"/>
      <c r="T499" s="41"/>
      <c r="U499" s="41"/>
      <c r="V499" s="41"/>
      <c r="W499" s="41"/>
      <c r="X499" s="41"/>
      <c r="Y499" s="41"/>
      <c r="Z499" s="41"/>
      <c r="AA499" s="41"/>
      <c r="AB499" s="41"/>
      <c r="AC499" s="41"/>
      <c r="AD499" s="41"/>
      <c r="AE499" s="41"/>
      <c r="AF499" s="41"/>
      <c r="AG499" s="41"/>
      <c r="AH499" s="41"/>
      <c r="AI499" s="41"/>
      <c r="AJ499" s="41"/>
      <c r="AK499" s="41"/>
      <c r="AL499" s="41"/>
      <c r="AM499" s="41"/>
      <c r="AN499" s="41"/>
      <c r="AO499" s="41"/>
      <c r="AP499" s="41"/>
      <c r="AQ499" s="41"/>
      <c r="DN499" s="42"/>
    </row>
    <row r="500" spans="16:118" x14ac:dyDescent="0.3">
      <c r="P500" s="41"/>
      <c r="Q500" s="41"/>
      <c r="R500" s="41"/>
      <c r="S500" s="41"/>
      <c r="T500" s="41"/>
      <c r="U500" s="41"/>
      <c r="V500" s="41"/>
      <c r="W500" s="41"/>
      <c r="X500" s="41"/>
      <c r="Y500" s="41"/>
      <c r="Z500" s="41"/>
      <c r="AA500" s="41"/>
      <c r="AB500" s="41"/>
      <c r="AC500" s="41"/>
      <c r="AD500" s="41"/>
      <c r="AE500" s="41"/>
      <c r="AF500" s="41"/>
      <c r="AG500" s="41"/>
      <c r="AH500" s="41"/>
      <c r="AI500" s="41"/>
      <c r="AJ500" s="41"/>
      <c r="AK500" s="41"/>
      <c r="AL500" s="41"/>
      <c r="AM500" s="41"/>
      <c r="AN500" s="41"/>
      <c r="AO500" s="41"/>
      <c r="AP500" s="41"/>
      <c r="AQ500" s="41"/>
      <c r="DN500" s="42"/>
    </row>
    <row r="501" spans="16:118" x14ac:dyDescent="0.3">
      <c r="P501" s="41"/>
      <c r="Q501" s="41"/>
      <c r="R501" s="41"/>
      <c r="S501" s="41"/>
      <c r="T501" s="41"/>
      <c r="U501" s="41"/>
      <c r="V501" s="41"/>
      <c r="W501" s="41"/>
      <c r="X501" s="41"/>
      <c r="Y501" s="41"/>
      <c r="Z501" s="41"/>
      <c r="AA501" s="41"/>
      <c r="AB501" s="41"/>
      <c r="AC501" s="41"/>
      <c r="AD501" s="41"/>
      <c r="AE501" s="41"/>
      <c r="AF501" s="41"/>
      <c r="AG501" s="41"/>
      <c r="AH501" s="41"/>
      <c r="AI501" s="41"/>
      <c r="AJ501" s="41"/>
      <c r="AK501" s="41"/>
      <c r="AL501" s="41"/>
      <c r="AM501" s="41"/>
      <c r="AN501" s="41"/>
      <c r="AO501" s="41"/>
      <c r="AP501" s="41"/>
      <c r="AQ501" s="41"/>
      <c r="DN501" s="42"/>
    </row>
    <row r="502" spans="16:118" x14ac:dyDescent="0.3">
      <c r="P502" s="41"/>
      <c r="Q502" s="41"/>
      <c r="R502" s="41"/>
      <c r="S502" s="41"/>
      <c r="T502" s="41"/>
      <c r="U502" s="41"/>
      <c r="V502" s="41"/>
      <c r="W502" s="41"/>
      <c r="X502" s="41"/>
      <c r="Y502" s="41"/>
      <c r="Z502" s="41"/>
      <c r="AA502" s="41"/>
      <c r="AB502" s="41"/>
      <c r="AC502" s="41"/>
      <c r="AD502" s="41"/>
      <c r="AE502" s="41"/>
      <c r="AF502" s="41"/>
      <c r="AG502" s="41"/>
      <c r="AH502" s="41"/>
      <c r="AI502" s="41"/>
      <c r="AJ502" s="41"/>
      <c r="AK502" s="41"/>
      <c r="AL502" s="41"/>
      <c r="AM502" s="41"/>
      <c r="AN502" s="41"/>
      <c r="AO502" s="41"/>
      <c r="AP502" s="41"/>
      <c r="AQ502" s="41"/>
      <c r="DN502" s="42"/>
    </row>
    <row r="503" spans="16:118" x14ac:dyDescent="0.3">
      <c r="P503" s="41"/>
      <c r="Q503" s="41"/>
      <c r="R503" s="41"/>
      <c r="S503" s="41"/>
      <c r="T503" s="41"/>
      <c r="U503" s="41"/>
      <c r="V503" s="41"/>
      <c r="W503" s="41"/>
      <c r="X503" s="41"/>
      <c r="Y503" s="41"/>
      <c r="Z503" s="41"/>
      <c r="AA503" s="41"/>
      <c r="AB503" s="41"/>
      <c r="AC503" s="41"/>
      <c r="AD503" s="41"/>
      <c r="AE503" s="41"/>
      <c r="AF503" s="41"/>
      <c r="AG503" s="41"/>
      <c r="AH503" s="41"/>
      <c r="AI503" s="41"/>
      <c r="AJ503" s="41"/>
      <c r="AK503" s="41"/>
      <c r="AL503" s="41"/>
      <c r="AM503" s="41"/>
      <c r="AN503" s="41"/>
      <c r="AO503" s="41"/>
      <c r="AP503" s="41"/>
      <c r="AQ503" s="41"/>
      <c r="DN503" s="42"/>
    </row>
    <row r="504" spans="16:118" x14ac:dyDescent="0.3">
      <c r="P504" s="41"/>
      <c r="Q504" s="41"/>
      <c r="R504" s="41"/>
      <c r="S504" s="41"/>
      <c r="T504" s="41"/>
      <c r="U504" s="41"/>
      <c r="V504" s="41"/>
      <c r="W504" s="41"/>
      <c r="X504" s="41"/>
      <c r="Y504" s="41"/>
      <c r="Z504" s="41"/>
      <c r="AA504" s="41"/>
      <c r="AB504" s="41"/>
      <c r="AC504" s="41"/>
      <c r="AD504" s="41"/>
      <c r="AE504" s="41"/>
      <c r="AF504" s="41"/>
      <c r="AG504" s="41"/>
      <c r="AH504" s="41"/>
      <c r="AI504" s="41"/>
      <c r="AJ504" s="41"/>
      <c r="AK504" s="41"/>
      <c r="AL504" s="41"/>
      <c r="AM504" s="41"/>
      <c r="AN504" s="41"/>
      <c r="AO504" s="41"/>
      <c r="AP504" s="41"/>
      <c r="AQ504" s="41"/>
      <c r="DN504" s="42"/>
    </row>
    <row r="505" spans="16:118" x14ac:dyDescent="0.3">
      <c r="P505" s="41"/>
      <c r="Q505" s="41"/>
      <c r="R505" s="41"/>
      <c r="S505" s="41"/>
      <c r="T505" s="41"/>
      <c r="U505" s="41"/>
      <c r="V505" s="41"/>
      <c r="W505" s="41"/>
      <c r="X505" s="41"/>
      <c r="Y505" s="41"/>
      <c r="Z505" s="41"/>
      <c r="AA505" s="41"/>
      <c r="AB505" s="41"/>
      <c r="AC505" s="41"/>
      <c r="AD505" s="41"/>
      <c r="AE505" s="41"/>
      <c r="AF505" s="41"/>
      <c r="AG505" s="41"/>
      <c r="AH505" s="41"/>
      <c r="AI505" s="41"/>
      <c r="AJ505" s="41"/>
      <c r="AK505" s="41"/>
      <c r="AL505" s="41"/>
      <c r="AM505" s="41"/>
      <c r="AN505" s="41"/>
      <c r="AO505" s="41"/>
      <c r="AP505" s="41"/>
      <c r="AQ505" s="41"/>
      <c r="DN505" s="42"/>
    </row>
    <row r="506" spans="16:118" x14ac:dyDescent="0.3">
      <c r="P506" s="41"/>
      <c r="Q506" s="41"/>
      <c r="R506" s="41"/>
      <c r="S506" s="41"/>
      <c r="T506" s="41"/>
      <c r="U506" s="41"/>
      <c r="V506" s="41"/>
      <c r="W506" s="41"/>
      <c r="X506" s="41"/>
      <c r="Y506" s="41"/>
      <c r="Z506" s="41"/>
      <c r="AA506" s="41"/>
      <c r="AB506" s="41"/>
      <c r="AC506" s="41"/>
      <c r="AD506" s="41"/>
      <c r="AE506" s="41"/>
      <c r="AF506" s="41"/>
      <c r="AG506" s="41"/>
      <c r="AH506" s="41"/>
      <c r="AI506" s="41"/>
      <c r="AJ506" s="41"/>
      <c r="AK506" s="41"/>
      <c r="AL506" s="41"/>
      <c r="AM506" s="41"/>
      <c r="AN506" s="41"/>
      <c r="AO506" s="41"/>
      <c r="AP506" s="41"/>
      <c r="AQ506" s="41"/>
      <c r="DN506" s="42"/>
    </row>
    <row r="507" spans="16:118" x14ac:dyDescent="0.3">
      <c r="P507" s="41"/>
      <c r="Q507" s="41"/>
      <c r="R507" s="41"/>
      <c r="S507" s="41"/>
      <c r="T507" s="41"/>
      <c r="U507" s="41"/>
      <c r="V507" s="41"/>
      <c r="W507" s="41"/>
      <c r="X507" s="41"/>
      <c r="Y507" s="41"/>
      <c r="Z507" s="41"/>
      <c r="AA507" s="41"/>
      <c r="AB507" s="41"/>
      <c r="AC507" s="41"/>
      <c r="AD507" s="41"/>
      <c r="AE507" s="41"/>
      <c r="AF507" s="41"/>
      <c r="AG507" s="41"/>
      <c r="AH507" s="41"/>
      <c r="AI507" s="41"/>
      <c r="AJ507" s="41"/>
      <c r="AK507" s="41"/>
      <c r="AL507" s="41"/>
      <c r="AM507" s="41"/>
      <c r="AN507" s="41"/>
      <c r="AO507" s="41"/>
      <c r="AP507" s="41"/>
      <c r="AQ507" s="41"/>
      <c r="DN507" s="42"/>
    </row>
    <row r="508" spans="16:118" x14ac:dyDescent="0.3">
      <c r="P508" s="41"/>
      <c r="Q508" s="41"/>
      <c r="R508" s="41"/>
      <c r="S508" s="41"/>
      <c r="T508" s="41"/>
      <c r="U508" s="41"/>
      <c r="V508" s="41"/>
      <c r="W508" s="41"/>
      <c r="X508" s="41"/>
      <c r="Y508" s="41"/>
      <c r="Z508" s="41"/>
      <c r="AA508" s="41"/>
      <c r="AB508" s="41"/>
      <c r="AC508" s="41"/>
      <c r="AD508" s="41"/>
      <c r="AE508" s="41"/>
      <c r="AF508" s="41"/>
      <c r="AG508" s="41"/>
      <c r="AH508" s="41"/>
      <c r="AI508" s="41"/>
      <c r="AJ508" s="41"/>
      <c r="AK508" s="41"/>
      <c r="AL508" s="41"/>
      <c r="AM508" s="41"/>
      <c r="AN508" s="41"/>
      <c r="AO508" s="41"/>
      <c r="AP508" s="41"/>
      <c r="AQ508" s="41"/>
      <c r="DN508" s="42"/>
    </row>
    <row r="509" spans="16:118" x14ac:dyDescent="0.3">
      <c r="P509" s="41"/>
      <c r="Q509" s="41"/>
      <c r="R509" s="41"/>
      <c r="S509" s="41"/>
      <c r="T509" s="41"/>
      <c r="U509" s="41"/>
      <c r="V509" s="41"/>
      <c r="W509" s="41"/>
      <c r="X509" s="41"/>
      <c r="Y509" s="41"/>
      <c r="Z509" s="41"/>
      <c r="AA509" s="41"/>
      <c r="AB509" s="41"/>
      <c r="AC509" s="41"/>
      <c r="AD509" s="41"/>
      <c r="AE509" s="41"/>
      <c r="AF509" s="41"/>
      <c r="AG509" s="41"/>
      <c r="AH509" s="41"/>
      <c r="AI509" s="41"/>
      <c r="AJ509" s="41"/>
      <c r="AK509" s="41"/>
      <c r="AL509" s="41"/>
      <c r="AM509" s="41"/>
      <c r="AN509" s="41"/>
      <c r="AO509" s="41"/>
      <c r="AP509" s="41"/>
      <c r="AQ509" s="41"/>
      <c r="DN509" s="42"/>
    </row>
    <row r="510" spans="16:118" x14ac:dyDescent="0.3">
      <c r="P510" s="41"/>
      <c r="Q510" s="41"/>
      <c r="R510" s="41"/>
      <c r="S510" s="41"/>
      <c r="T510" s="41"/>
      <c r="U510" s="41"/>
      <c r="V510" s="41"/>
      <c r="W510" s="41"/>
      <c r="X510" s="41"/>
      <c r="Y510" s="41"/>
      <c r="Z510" s="41"/>
      <c r="AA510" s="41"/>
      <c r="AB510" s="41"/>
      <c r="AC510" s="41"/>
      <c r="AD510" s="41"/>
      <c r="AE510" s="41"/>
      <c r="AF510" s="41"/>
      <c r="AG510" s="41"/>
      <c r="AH510" s="41"/>
      <c r="AI510" s="41"/>
      <c r="AJ510" s="41"/>
      <c r="AK510" s="41"/>
      <c r="AL510" s="41"/>
      <c r="AM510" s="41"/>
      <c r="AN510" s="41"/>
      <c r="AO510" s="41"/>
      <c r="AP510" s="41"/>
      <c r="AQ510" s="41"/>
      <c r="DN510" s="42"/>
    </row>
    <row r="511" spans="16:118" x14ac:dyDescent="0.3">
      <c r="P511" s="41"/>
      <c r="Q511" s="41"/>
      <c r="R511" s="41"/>
      <c r="S511" s="41"/>
      <c r="T511" s="41"/>
      <c r="U511" s="41"/>
      <c r="V511" s="41"/>
      <c r="W511" s="41"/>
      <c r="X511" s="41"/>
      <c r="Y511" s="41"/>
      <c r="Z511" s="41"/>
      <c r="AA511" s="41"/>
      <c r="AB511" s="41"/>
      <c r="AC511" s="41"/>
      <c r="AD511" s="41"/>
      <c r="AE511" s="41"/>
      <c r="AF511" s="41"/>
      <c r="AG511" s="41"/>
      <c r="AH511" s="41"/>
      <c r="AI511" s="41"/>
      <c r="AJ511" s="41"/>
      <c r="AK511" s="41"/>
      <c r="AL511" s="41"/>
      <c r="AM511" s="41"/>
      <c r="AN511" s="41"/>
      <c r="AO511" s="41"/>
      <c r="AP511" s="41"/>
      <c r="AQ511" s="41"/>
      <c r="DN511" s="42"/>
    </row>
    <row r="512" spans="16:118" x14ac:dyDescent="0.3">
      <c r="P512" s="41"/>
      <c r="Q512" s="41"/>
      <c r="R512" s="41"/>
      <c r="S512" s="41"/>
      <c r="T512" s="41"/>
      <c r="U512" s="41"/>
      <c r="V512" s="41"/>
      <c r="W512" s="41"/>
      <c r="X512" s="41"/>
      <c r="Y512" s="41"/>
      <c r="Z512" s="41"/>
      <c r="AA512" s="41"/>
      <c r="AB512" s="41"/>
      <c r="AC512" s="41"/>
      <c r="AD512" s="41"/>
      <c r="AE512" s="41"/>
      <c r="AF512" s="41"/>
      <c r="AG512" s="41"/>
      <c r="AH512" s="41"/>
      <c r="AI512" s="41"/>
      <c r="AJ512" s="41"/>
      <c r="AK512" s="41"/>
      <c r="AL512" s="41"/>
      <c r="AM512" s="41"/>
      <c r="AN512" s="41"/>
      <c r="AO512" s="41"/>
      <c r="AP512" s="41"/>
      <c r="AQ512" s="41"/>
      <c r="DN512" s="42"/>
    </row>
    <row r="513" spans="16:118" x14ac:dyDescent="0.3">
      <c r="P513" s="41"/>
      <c r="Q513" s="41"/>
      <c r="R513" s="41"/>
      <c r="S513" s="41"/>
      <c r="T513" s="41"/>
      <c r="U513" s="41"/>
      <c r="V513" s="41"/>
      <c r="W513" s="41"/>
      <c r="X513" s="41"/>
      <c r="Y513" s="41"/>
      <c r="Z513" s="41"/>
      <c r="AA513" s="41"/>
      <c r="AB513" s="41"/>
      <c r="AC513" s="41"/>
      <c r="AD513" s="41"/>
      <c r="AE513" s="41"/>
      <c r="AF513" s="41"/>
      <c r="AG513" s="41"/>
      <c r="AH513" s="41"/>
      <c r="AI513" s="41"/>
      <c r="AJ513" s="41"/>
      <c r="AK513" s="41"/>
      <c r="AL513" s="41"/>
      <c r="AM513" s="41"/>
      <c r="AN513" s="41"/>
      <c r="AO513" s="41"/>
      <c r="AP513" s="41"/>
      <c r="AQ513" s="41"/>
      <c r="DN513" s="42"/>
    </row>
    <row r="514" spans="16:118" x14ac:dyDescent="0.3">
      <c r="P514" s="41"/>
      <c r="Q514" s="41"/>
      <c r="R514" s="41"/>
      <c r="S514" s="41"/>
      <c r="T514" s="41"/>
      <c r="U514" s="41"/>
      <c r="V514" s="41"/>
      <c r="W514" s="41"/>
      <c r="X514" s="41"/>
      <c r="Y514" s="41"/>
      <c r="Z514" s="41"/>
      <c r="AA514" s="41"/>
      <c r="AB514" s="41"/>
      <c r="AC514" s="41"/>
      <c r="AD514" s="41"/>
      <c r="AE514" s="41"/>
      <c r="AF514" s="41"/>
      <c r="AG514" s="41"/>
      <c r="AH514" s="41"/>
      <c r="AI514" s="41"/>
      <c r="AJ514" s="41"/>
      <c r="AK514" s="41"/>
      <c r="AL514" s="41"/>
      <c r="AM514" s="41"/>
      <c r="AN514" s="41"/>
      <c r="AO514" s="41"/>
      <c r="AP514" s="41"/>
      <c r="AQ514" s="41"/>
      <c r="DN514" s="42"/>
    </row>
    <row r="515" spans="16:118" x14ac:dyDescent="0.3">
      <c r="P515" s="41"/>
      <c r="Q515" s="41"/>
      <c r="R515" s="41"/>
      <c r="S515" s="41"/>
      <c r="T515" s="41"/>
      <c r="U515" s="41"/>
      <c r="V515" s="41"/>
      <c r="W515" s="41"/>
      <c r="X515" s="41"/>
      <c r="Y515" s="41"/>
      <c r="Z515" s="41"/>
      <c r="AA515" s="41"/>
      <c r="AB515" s="41"/>
      <c r="AC515" s="41"/>
      <c r="AD515" s="41"/>
      <c r="AE515" s="41"/>
      <c r="AF515" s="41"/>
      <c r="AG515" s="41"/>
      <c r="AH515" s="41"/>
      <c r="AI515" s="41"/>
      <c r="AJ515" s="41"/>
      <c r="AK515" s="41"/>
      <c r="AL515" s="41"/>
      <c r="AM515" s="41"/>
      <c r="AN515" s="41"/>
      <c r="AO515" s="41"/>
      <c r="AP515" s="41"/>
      <c r="AQ515" s="41"/>
      <c r="DN515" s="42"/>
    </row>
    <row r="516" spans="16:118" x14ac:dyDescent="0.3">
      <c r="P516" s="41"/>
      <c r="Q516" s="41"/>
      <c r="R516" s="41"/>
      <c r="S516" s="41"/>
      <c r="T516" s="41"/>
      <c r="U516" s="41"/>
      <c r="V516" s="41"/>
      <c r="W516" s="41"/>
      <c r="X516" s="41"/>
      <c r="Y516" s="41"/>
      <c r="Z516" s="41"/>
      <c r="AA516" s="41"/>
      <c r="AB516" s="41"/>
      <c r="AC516" s="41"/>
      <c r="AD516" s="41"/>
      <c r="AE516" s="41"/>
      <c r="AF516" s="41"/>
      <c r="AG516" s="41"/>
      <c r="AH516" s="41"/>
      <c r="AI516" s="41"/>
      <c r="AJ516" s="41"/>
      <c r="AK516" s="41"/>
      <c r="AL516" s="41"/>
      <c r="AM516" s="41"/>
      <c r="AN516" s="41"/>
      <c r="AO516" s="41"/>
      <c r="AP516" s="41"/>
      <c r="AQ516" s="41"/>
      <c r="DN516" s="42"/>
    </row>
    <row r="517" spans="16:118" x14ac:dyDescent="0.3">
      <c r="P517" s="41"/>
      <c r="Q517" s="41"/>
      <c r="R517" s="41"/>
      <c r="S517" s="41"/>
      <c r="T517" s="41"/>
      <c r="U517" s="41"/>
      <c r="V517" s="41"/>
      <c r="W517" s="41"/>
      <c r="X517" s="41"/>
      <c r="Y517" s="41"/>
      <c r="Z517" s="41"/>
      <c r="AA517" s="41"/>
      <c r="AB517" s="41"/>
      <c r="AC517" s="41"/>
      <c r="AD517" s="41"/>
      <c r="AE517" s="41"/>
      <c r="AF517" s="41"/>
      <c r="AG517" s="41"/>
      <c r="AH517" s="41"/>
      <c r="AI517" s="41"/>
      <c r="AJ517" s="41"/>
      <c r="AK517" s="41"/>
      <c r="AL517" s="41"/>
      <c r="AM517" s="41"/>
      <c r="AN517" s="41"/>
      <c r="AO517" s="41"/>
      <c r="AP517" s="41"/>
      <c r="AQ517" s="41"/>
      <c r="DN517" s="42"/>
    </row>
    <row r="518" spans="16:118" x14ac:dyDescent="0.3">
      <c r="P518" s="41"/>
      <c r="Q518" s="41"/>
      <c r="R518" s="41"/>
      <c r="S518" s="41"/>
      <c r="T518" s="41"/>
      <c r="U518" s="41"/>
      <c r="V518" s="41"/>
      <c r="W518" s="41"/>
      <c r="X518" s="41"/>
      <c r="Y518" s="41"/>
      <c r="Z518" s="41"/>
      <c r="AA518" s="41"/>
      <c r="AB518" s="41"/>
      <c r="AC518" s="41"/>
      <c r="AD518" s="41"/>
      <c r="AE518" s="41"/>
      <c r="AF518" s="41"/>
      <c r="AG518" s="41"/>
      <c r="AH518" s="41"/>
      <c r="AI518" s="41"/>
      <c r="AJ518" s="41"/>
      <c r="AK518" s="41"/>
      <c r="AL518" s="41"/>
      <c r="AM518" s="41"/>
      <c r="AN518" s="41"/>
      <c r="AO518" s="41"/>
      <c r="AP518" s="41"/>
      <c r="AQ518" s="41"/>
      <c r="DN518" s="42"/>
    </row>
    <row r="519" spans="16:118" x14ac:dyDescent="0.3">
      <c r="P519" s="41"/>
      <c r="Q519" s="41"/>
      <c r="R519" s="41"/>
      <c r="S519" s="41"/>
      <c r="T519" s="41"/>
      <c r="U519" s="41"/>
      <c r="V519" s="41"/>
      <c r="W519" s="41"/>
      <c r="X519" s="41"/>
      <c r="Y519" s="41"/>
      <c r="Z519" s="41"/>
      <c r="AA519" s="41"/>
      <c r="AB519" s="41"/>
      <c r="AC519" s="41"/>
      <c r="AD519" s="41"/>
      <c r="AE519" s="41"/>
      <c r="AF519" s="41"/>
      <c r="AG519" s="41"/>
      <c r="AH519" s="41"/>
      <c r="AI519" s="41"/>
      <c r="AJ519" s="41"/>
      <c r="AK519" s="41"/>
      <c r="AL519" s="41"/>
      <c r="AM519" s="41"/>
      <c r="AN519" s="41"/>
      <c r="AO519" s="41"/>
      <c r="AP519" s="41"/>
      <c r="AQ519" s="41"/>
      <c r="DN519" s="42"/>
    </row>
    <row r="520" spans="16:118" x14ac:dyDescent="0.3">
      <c r="P520" s="41"/>
      <c r="Q520" s="41"/>
      <c r="R520" s="41"/>
      <c r="S520" s="41"/>
      <c r="T520" s="41"/>
      <c r="U520" s="41"/>
      <c r="V520" s="41"/>
      <c r="W520" s="41"/>
      <c r="X520" s="41"/>
      <c r="Y520" s="41"/>
      <c r="Z520" s="41"/>
      <c r="AA520" s="41"/>
      <c r="AB520" s="41"/>
      <c r="AC520" s="41"/>
      <c r="AD520" s="41"/>
      <c r="AE520" s="41"/>
      <c r="AF520" s="41"/>
      <c r="AG520" s="41"/>
      <c r="AH520" s="41"/>
      <c r="AI520" s="41"/>
      <c r="AJ520" s="41"/>
      <c r="AK520" s="41"/>
      <c r="AL520" s="41"/>
      <c r="AM520" s="41"/>
      <c r="AN520" s="41"/>
      <c r="AO520" s="41"/>
      <c r="AP520" s="41"/>
      <c r="AQ520" s="41"/>
      <c r="DN520" s="42"/>
    </row>
    <row r="521" spans="16:118" x14ac:dyDescent="0.3">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DN521" s="42"/>
    </row>
    <row r="522" spans="16:118" x14ac:dyDescent="0.3">
      <c r="P522" s="41"/>
      <c r="Q522" s="41"/>
      <c r="R522" s="41"/>
      <c r="S522" s="41"/>
      <c r="T522" s="41"/>
      <c r="U522" s="41"/>
      <c r="V522" s="41"/>
      <c r="W522" s="41"/>
      <c r="X522" s="41"/>
      <c r="Y522" s="41"/>
      <c r="Z522" s="41"/>
      <c r="AA522" s="41"/>
      <c r="AB522" s="41"/>
      <c r="AC522" s="41"/>
      <c r="AD522" s="41"/>
      <c r="AE522" s="41"/>
      <c r="AF522" s="41"/>
      <c r="AG522" s="41"/>
      <c r="AH522" s="41"/>
      <c r="AI522" s="41"/>
      <c r="AJ522" s="41"/>
      <c r="AK522" s="41"/>
      <c r="AL522" s="41"/>
      <c r="AM522" s="41"/>
      <c r="AN522" s="41"/>
      <c r="AO522" s="41"/>
      <c r="AP522" s="41"/>
      <c r="AQ522" s="41"/>
      <c r="DN522" s="42"/>
    </row>
    <row r="523" spans="16:118" x14ac:dyDescent="0.3">
      <c r="P523" s="41"/>
      <c r="Q523" s="41"/>
      <c r="R523" s="41"/>
      <c r="S523" s="41"/>
      <c r="T523" s="41"/>
      <c r="U523" s="41"/>
      <c r="V523" s="41"/>
      <c r="W523" s="41"/>
      <c r="X523" s="41"/>
      <c r="Y523" s="41"/>
      <c r="Z523" s="41"/>
      <c r="AA523" s="41"/>
      <c r="AB523" s="41"/>
      <c r="AC523" s="41"/>
      <c r="AD523" s="41"/>
      <c r="AE523" s="41"/>
      <c r="AF523" s="41"/>
      <c r="AG523" s="41"/>
      <c r="AH523" s="41"/>
      <c r="AI523" s="41"/>
      <c r="AJ523" s="41"/>
      <c r="AK523" s="41"/>
      <c r="AL523" s="41"/>
      <c r="AM523" s="41"/>
      <c r="AN523" s="41"/>
      <c r="AO523" s="41"/>
      <c r="AP523" s="41"/>
      <c r="AQ523" s="41"/>
      <c r="DN523" s="42"/>
    </row>
    <row r="524" spans="16:118" x14ac:dyDescent="0.3">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DN524" s="42"/>
    </row>
    <row r="525" spans="16:118" x14ac:dyDescent="0.3">
      <c r="P525" s="41"/>
      <c r="Q525" s="41"/>
      <c r="R525" s="41"/>
      <c r="S525" s="41"/>
      <c r="T525" s="41"/>
      <c r="U525" s="41"/>
      <c r="V525" s="41"/>
      <c r="W525" s="41"/>
      <c r="X525" s="41"/>
      <c r="Y525" s="41"/>
      <c r="Z525" s="41"/>
      <c r="AA525" s="41"/>
      <c r="AB525" s="41"/>
      <c r="AC525" s="41"/>
      <c r="AD525" s="41"/>
      <c r="AE525" s="41"/>
      <c r="AF525" s="41"/>
      <c r="AG525" s="41"/>
      <c r="AH525" s="41"/>
      <c r="AI525" s="41"/>
      <c r="AJ525" s="41"/>
      <c r="AK525" s="41"/>
      <c r="AL525" s="41"/>
      <c r="AM525" s="41"/>
      <c r="AN525" s="41"/>
      <c r="AO525" s="41"/>
      <c r="AP525" s="41"/>
      <c r="AQ525" s="41"/>
      <c r="DN525" s="42"/>
    </row>
    <row r="526" spans="16:118" x14ac:dyDescent="0.3">
      <c r="P526" s="41"/>
      <c r="Q526" s="41"/>
      <c r="R526" s="41"/>
      <c r="S526" s="41"/>
      <c r="T526" s="41"/>
      <c r="U526" s="41"/>
      <c r="V526" s="41"/>
      <c r="W526" s="41"/>
      <c r="X526" s="41"/>
      <c r="Y526" s="41"/>
      <c r="Z526" s="41"/>
      <c r="AA526" s="41"/>
      <c r="AB526" s="41"/>
      <c r="AC526" s="41"/>
      <c r="AD526" s="41"/>
      <c r="AE526" s="41"/>
      <c r="AF526" s="41"/>
      <c r="AG526" s="41"/>
      <c r="AH526" s="41"/>
      <c r="AI526" s="41"/>
      <c r="AJ526" s="41"/>
      <c r="AK526" s="41"/>
      <c r="AL526" s="41"/>
      <c r="AM526" s="41"/>
      <c r="AN526" s="41"/>
      <c r="AO526" s="41"/>
      <c r="AP526" s="41"/>
      <c r="AQ526" s="41"/>
      <c r="DN526" s="42"/>
    </row>
    <row r="527" spans="16:118" x14ac:dyDescent="0.3">
      <c r="P527" s="41"/>
      <c r="Q527" s="41"/>
      <c r="R527" s="41"/>
      <c r="S527" s="41"/>
      <c r="T527" s="41"/>
      <c r="U527" s="41"/>
      <c r="V527" s="41"/>
      <c r="W527" s="41"/>
      <c r="X527" s="41"/>
      <c r="Y527" s="41"/>
      <c r="Z527" s="41"/>
      <c r="AA527" s="41"/>
      <c r="AB527" s="41"/>
      <c r="AC527" s="41"/>
      <c r="AD527" s="41"/>
      <c r="AE527" s="41"/>
      <c r="AF527" s="41"/>
      <c r="AG527" s="41"/>
      <c r="AH527" s="41"/>
      <c r="AI527" s="41"/>
      <c r="AJ527" s="41"/>
      <c r="AK527" s="41"/>
      <c r="AL527" s="41"/>
      <c r="AM527" s="41"/>
      <c r="AN527" s="41"/>
      <c r="AO527" s="41"/>
      <c r="AP527" s="41"/>
      <c r="AQ527" s="41"/>
      <c r="DN527" s="42"/>
    </row>
    <row r="528" spans="16:118" x14ac:dyDescent="0.3">
      <c r="P528" s="41"/>
      <c r="Q528" s="41"/>
      <c r="R528" s="41"/>
      <c r="S528" s="41"/>
      <c r="T528" s="41"/>
      <c r="U528" s="41"/>
      <c r="V528" s="41"/>
      <c r="W528" s="41"/>
      <c r="X528" s="41"/>
      <c r="Y528" s="41"/>
      <c r="Z528" s="41"/>
      <c r="AA528" s="41"/>
      <c r="AB528" s="41"/>
      <c r="AC528" s="41"/>
      <c r="AD528" s="41"/>
      <c r="AE528" s="41"/>
      <c r="AF528" s="41"/>
      <c r="AG528" s="41"/>
      <c r="AH528" s="41"/>
      <c r="AI528" s="41"/>
      <c r="AJ528" s="41"/>
      <c r="AK528" s="41"/>
      <c r="AL528" s="41"/>
      <c r="AM528" s="41"/>
      <c r="AN528" s="41"/>
      <c r="AO528" s="41"/>
      <c r="AP528" s="41"/>
      <c r="AQ528" s="41"/>
      <c r="DN528" s="42"/>
    </row>
    <row r="529" spans="16:118" x14ac:dyDescent="0.3">
      <c r="P529" s="41"/>
      <c r="Q529" s="41"/>
      <c r="R529" s="41"/>
      <c r="S529" s="41"/>
      <c r="T529" s="41"/>
      <c r="U529" s="41"/>
      <c r="V529" s="41"/>
      <c r="W529" s="41"/>
      <c r="X529" s="41"/>
      <c r="Y529" s="41"/>
      <c r="Z529" s="41"/>
      <c r="AA529" s="41"/>
      <c r="AB529" s="41"/>
      <c r="AC529" s="41"/>
      <c r="AD529" s="41"/>
      <c r="AE529" s="41"/>
      <c r="AF529" s="41"/>
      <c r="AG529" s="41"/>
      <c r="AH529" s="41"/>
      <c r="AI529" s="41"/>
      <c r="AJ529" s="41"/>
      <c r="AK529" s="41"/>
      <c r="AL529" s="41"/>
      <c r="AM529" s="41"/>
      <c r="AN529" s="41"/>
      <c r="AO529" s="41"/>
      <c r="AP529" s="41"/>
      <c r="AQ529" s="41"/>
      <c r="DN529" s="42"/>
    </row>
    <row r="530" spans="16:118" x14ac:dyDescent="0.3">
      <c r="P530" s="41"/>
      <c r="Q530" s="41"/>
      <c r="R530" s="41"/>
      <c r="S530" s="41"/>
      <c r="T530" s="41"/>
      <c r="U530" s="41"/>
      <c r="V530" s="41"/>
      <c r="W530" s="41"/>
      <c r="X530" s="41"/>
      <c r="Y530" s="41"/>
      <c r="Z530" s="41"/>
      <c r="AA530" s="41"/>
      <c r="AB530" s="41"/>
      <c r="AC530" s="41"/>
      <c r="AD530" s="41"/>
      <c r="AE530" s="41"/>
      <c r="AF530" s="41"/>
      <c r="AG530" s="41"/>
      <c r="AH530" s="41"/>
      <c r="AI530" s="41"/>
      <c r="AJ530" s="41"/>
      <c r="AK530" s="41"/>
      <c r="AL530" s="41"/>
      <c r="AM530" s="41"/>
      <c r="AN530" s="41"/>
      <c r="AO530" s="41"/>
      <c r="AP530" s="41"/>
      <c r="AQ530" s="41"/>
      <c r="DN530" s="42"/>
    </row>
    <row r="531" spans="16:118" x14ac:dyDescent="0.3">
      <c r="P531" s="41"/>
      <c r="Q531" s="41"/>
      <c r="R531" s="41"/>
      <c r="S531" s="41"/>
      <c r="T531" s="41"/>
      <c r="U531" s="41"/>
      <c r="V531" s="41"/>
      <c r="W531" s="41"/>
      <c r="X531" s="41"/>
      <c r="Y531" s="41"/>
      <c r="Z531" s="41"/>
      <c r="AA531" s="41"/>
      <c r="AB531" s="41"/>
      <c r="AC531" s="41"/>
      <c r="AD531" s="41"/>
      <c r="AE531" s="41"/>
      <c r="AF531" s="41"/>
      <c r="AG531" s="41"/>
      <c r="AH531" s="41"/>
      <c r="AI531" s="41"/>
      <c r="AJ531" s="41"/>
      <c r="AK531" s="41"/>
      <c r="AL531" s="41"/>
      <c r="AM531" s="41"/>
      <c r="AN531" s="41"/>
      <c r="AO531" s="41"/>
      <c r="AP531" s="41"/>
      <c r="AQ531" s="41"/>
      <c r="DN531" s="42"/>
    </row>
    <row r="532" spans="16:118" x14ac:dyDescent="0.3">
      <c r="P532" s="41"/>
      <c r="Q532" s="41"/>
      <c r="R532" s="41"/>
      <c r="S532" s="41"/>
      <c r="T532" s="41"/>
      <c r="U532" s="41"/>
      <c r="V532" s="41"/>
      <c r="W532" s="41"/>
      <c r="X532" s="41"/>
      <c r="Y532" s="41"/>
      <c r="Z532" s="41"/>
      <c r="AA532" s="41"/>
      <c r="AB532" s="41"/>
      <c r="AC532" s="41"/>
      <c r="AD532" s="41"/>
      <c r="AE532" s="41"/>
      <c r="AF532" s="41"/>
      <c r="AG532" s="41"/>
      <c r="AH532" s="41"/>
      <c r="AI532" s="41"/>
      <c r="AJ532" s="41"/>
      <c r="AK532" s="41"/>
      <c r="AL532" s="41"/>
      <c r="AM532" s="41"/>
      <c r="AN532" s="41"/>
      <c r="AO532" s="41"/>
      <c r="AP532" s="41"/>
      <c r="AQ532" s="41"/>
      <c r="DN532" s="42"/>
    </row>
    <row r="533" spans="16:118" x14ac:dyDescent="0.3">
      <c r="P533" s="41"/>
      <c r="Q533" s="41"/>
      <c r="R533" s="41"/>
      <c r="S533" s="41"/>
      <c r="T533" s="41"/>
      <c r="U533" s="41"/>
      <c r="V533" s="41"/>
      <c r="W533" s="41"/>
      <c r="X533" s="41"/>
      <c r="Y533" s="41"/>
      <c r="Z533" s="41"/>
      <c r="AA533" s="41"/>
      <c r="AB533" s="41"/>
      <c r="AC533" s="41"/>
      <c r="AD533" s="41"/>
      <c r="AE533" s="41"/>
      <c r="AF533" s="41"/>
      <c r="AG533" s="41"/>
      <c r="AH533" s="41"/>
      <c r="AI533" s="41"/>
      <c r="AJ533" s="41"/>
      <c r="AK533" s="41"/>
      <c r="AL533" s="41"/>
      <c r="AM533" s="41"/>
      <c r="AN533" s="41"/>
      <c r="AO533" s="41"/>
      <c r="AP533" s="41"/>
      <c r="AQ533" s="41"/>
      <c r="DN533" s="42"/>
    </row>
    <row r="534" spans="16:118" x14ac:dyDescent="0.3">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DN534" s="42"/>
    </row>
    <row r="535" spans="16:118" x14ac:dyDescent="0.3">
      <c r="P535" s="41"/>
      <c r="Q535" s="41"/>
      <c r="R535" s="41"/>
      <c r="S535" s="41"/>
      <c r="T535" s="41"/>
      <c r="U535" s="41"/>
      <c r="V535" s="41"/>
      <c r="W535" s="41"/>
      <c r="X535" s="41"/>
      <c r="Y535" s="41"/>
      <c r="Z535" s="41"/>
      <c r="AA535" s="41"/>
      <c r="AB535" s="41"/>
      <c r="AC535" s="41"/>
      <c r="AD535" s="41"/>
      <c r="AE535" s="41"/>
      <c r="AF535" s="41"/>
      <c r="AG535" s="41"/>
      <c r="AH535" s="41"/>
      <c r="AI535" s="41"/>
      <c r="AJ535" s="41"/>
      <c r="AK535" s="41"/>
      <c r="AL535" s="41"/>
      <c r="AM535" s="41"/>
      <c r="AN535" s="41"/>
      <c r="AO535" s="41"/>
      <c r="AP535" s="41"/>
      <c r="AQ535" s="41"/>
      <c r="DN535" s="42"/>
    </row>
    <row r="536" spans="16:118" x14ac:dyDescent="0.3">
      <c r="P536" s="41"/>
      <c r="Q536" s="41"/>
      <c r="R536" s="41"/>
      <c r="S536" s="41"/>
      <c r="T536" s="41"/>
      <c r="U536" s="41"/>
      <c r="V536" s="41"/>
      <c r="W536" s="41"/>
      <c r="X536" s="41"/>
      <c r="Y536" s="41"/>
      <c r="Z536" s="41"/>
      <c r="AA536" s="41"/>
      <c r="AB536" s="41"/>
      <c r="AC536" s="41"/>
      <c r="AD536" s="41"/>
      <c r="AE536" s="41"/>
      <c r="AF536" s="41"/>
      <c r="AG536" s="41"/>
      <c r="AH536" s="41"/>
      <c r="AI536" s="41"/>
      <c r="AJ536" s="41"/>
      <c r="AK536" s="41"/>
      <c r="AL536" s="41"/>
      <c r="AM536" s="41"/>
      <c r="AN536" s="41"/>
      <c r="AO536" s="41"/>
      <c r="AP536" s="41"/>
      <c r="AQ536" s="41"/>
      <c r="DN536" s="42"/>
    </row>
    <row r="537" spans="16:118" x14ac:dyDescent="0.3">
      <c r="P537" s="41"/>
      <c r="Q537" s="41"/>
      <c r="R537" s="41"/>
      <c r="S537" s="41"/>
      <c r="T537" s="41"/>
      <c r="U537" s="41"/>
      <c r="V537" s="41"/>
      <c r="W537" s="41"/>
      <c r="X537" s="41"/>
      <c r="Y537" s="41"/>
      <c r="Z537" s="41"/>
      <c r="AA537" s="41"/>
      <c r="AB537" s="41"/>
      <c r="AC537" s="41"/>
      <c r="AD537" s="41"/>
      <c r="AE537" s="41"/>
      <c r="AF537" s="41"/>
      <c r="AG537" s="41"/>
      <c r="AH537" s="41"/>
      <c r="AI537" s="41"/>
      <c r="AJ537" s="41"/>
      <c r="AK537" s="41"/>
      <c r="AL537" s="41"/>
      <c r="AM537" s="41"/>
      <c r="AN537" s="41"/>
      <c r="AO537" s="41"/>
      <c r="AP537" s="41"/>
      <c r="AQ537" s="41"/>
      <c r="DN537" s="42"/>
    </row>
    <row r="538" spans="16:118" x14ac:dyDescent="0.3">
      <c r="P538" s="41"/>
      <c r="Q538" s="41"/>
      <c r="R538" s="41"/>
      <c r="S538" s="41"/>
      <c r="T538" s="41"/>
      <c r="U538" s="41"/>
      <c r="V538" s="41"/>
      <c r="W538" s="41"/>
      <c r="X538" s="41"/>
      <c r="Y538" s="41"/>
      <c r="Z538" s="41"/>
      <c r="AA538" s="41"/>
      <c r="AB538" s="41"/>
      <c r="AC538" s="41"/>
      <c r="AD538" s="41"/>
      <c r="AE538" s="41"/>
      <c r="AF538" s="41"/>
      <c r="AG538" s="41"/>
      <c r="AH538" s="41"/>
      <c r="AI538" s="41"/>
      <c r="AJ538" s="41"/>
      <c r="AK538" s="41"/>
      <c r="AL538" s="41"/>
      <c r="AM538" s="41"/>
      <c r="AN538" s="41"/>
      <c r="AO538" s="41"/>
      <c r="AP538" s="41"/>
      <c r="AQ538" s="41"/>
      <c r="DN538" s="42"/>
    </row>
    <row r="539" spans="16:118" x14ac:dyDescent="0.3">
      <c r="P539" s="41"/>
      <c r="Q539" s="41"/>
      <c r="R539" s="41"/>
      <c r="S539" s="41"/>
      <c r="T539" s="41"/>
      <c r="U539" s="41"/>
      <c r="V539" s="41"/>
      <c r="W539" s="41"/>
      <c r="X539" s="41"/>
      <c r="Y539" s="41"/>
      <c r="Z539" s="41"/>
      <c r="AA539" s="41"/>
      <c r="AB539" s="41"/>
      <c r="AC539" s="41"/>
      <c r="AD539" s="41"/>
      <c r="AE539" s="41"/>
      <c r="AF539" s="41"/>
      <c r="AG539" s="41"/>
      <c r="AH539" s="41"/>
      <c r="AI539" s="41"/>
      <c r="AJ539" s="41"/>
      <c r="AK539" s="41"/>
      <c r="AL539" s="41"/>
      <c r="AM539" s="41"/>
      <c r="AN539" s="41"/>
      <c r="AO539" s="41"/>
      <c r="AP539" s="41"/>
      <c r="AQ539" s="41"/>
      <c r="DN539" s="42"/>
    </row>
    <row r="540" spans="16:118" x14ac:dyDescent="0.3">
      <c r="P540" s="41"/>
      <c r="Q540" s="41"/>
      <c r="R540" s="41"/>
      <c r="S540" s="41"/>
      <c r="T540" s="41"/>
      <c r="U540" s="41"/>
      <c r="V540" s="41"/>
      <c r="W540" s="41"/>
      <c r="X540" s="41"/>
      <c r="Y540" s="41"/>
      <c r="Z540" s="41"/>
      <c r="AA540" s="41"/>
      <c r="AB540" s="41"/>
      <c r="AC540" s="41"/>
      <c r="AD540" s="41"/>
      <c r="AE540" s="41"/>
      <c r="AF540" s="41"/>
      <c r="AG540" s="41"/>
      <c r="AH540" s="41"/>
      <c r="AI540" s="41"/>
      <c r="AJ540" s="41"/>
      <c r="AK540" s="41"/>
      <c r="AL540" s="41"/>
      <c r="AM540" s="41"/>
      <c r="AN540" s="41"/>
      <c r="AO540" s="41"/>
      <c r="AP540" s="41"/>
      <c r="AQ540" s="41"/>
      <c r="DN540" s="42"/>
    </row>
    <row r="541" spans="16:118" x14ac:dyDescent="0.3">
      <c r="P541" s="41"/>
      <c r="Q541" s="41"/>
      <c r="R541" s="41"/>
      <c r="S541" s="41"/>
      <c r="T541" s="41"/>
      <c r="U541" s="41"/>
      <c r="V541" s="41"/>
      <c r="W541" s="41"/>
      <c r="X541" s="41"/>
      <c r="Y541" s="41"/>
      <c r="Z541" s="41"/>
      <c r="AA541" s="41"/>
      <c r="AB541" s="41"/>
      <c r="AC541" s="41"/>
      <c r="AD541" s="41"/>
      <c r="AE541" s="41"/>
      <c r="AF541" s="41"/>
      <c r="AG541" s="41"/>
      <c r="AH541" s="41"/>
      <c r="AI541" s="41"/>
      <c r="AJ541" s="41"/>
      <c r="AK541" s="41"/>
      <c r="AL541" s="41"/>
      <c r="AM541" s="41"/>
      <c r="AN541" s="41"/>
      <c r="AO541" s="41"/>
      <c r="AP541" s="41"/>
      <c r="AQ541" s="41"/>
      <c r="DN541" s="42"/>
    </row>
    <row r="542" spans="16:118" x14ac:dyDescent="0.3">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DN542" s="42"/>
    </row>
    <row r="543" spans="16:118" x14ac:dyDescent="0.3">
      <c r="P543" s="41"/>
      <c r="Q543" s="41"/>
      <c r="R543" s="41"/>
      <c r="S543" s="41"/>
      <c r="T543" s="41"/>
      <c r="U543" s="41"/>
      <c r="V543" s="41"/>
      <c r="W543" s="41"/>
      <c r="X543" s="41"/>
      <c r="Y543" s="41"/>
      <c r="Z543" s="41"/>
      <c r="AA543" s="41"/>
      <c r="AB543" s="41"/>
      <c r="AC543" s="41"/>
      <c r="AD543" s="41"/>
      <c r="AE543" s="41"/>
      <c r="AF543" s="41"/>
      <c r="AG543" s="41"/>
      <c r="AH543" s="41"/>
      <c r="AI543" s="41"/>
      <c r="AJ543" s="41"/>
      <c r="AK543" s="41"/>
      <c r="AL543" s="41"/>
      <c r="AM543" s="41"/>
      <c r="AN543" s="41"/>
      <c r="AO543" s="41"/>
      <c r="AP543" s="41"/>
      <c r="AQ543" s="41"/>
      <c r="DN543" s="42"/>
    </row>
    <row r="544" spans="16:118" x14ac:dyDescent="0.3">
      <c r="P544" s="41"/>
      <c r="Q544" s="41"/>
      <c r="R544" s="41"/>
      <c r="S544" s="41"/>
      <c r="T544" s="41"/>
      <c r="U544" s="41"/>
      <c r="V544" s="41"/>
      <c r="W544" s="41"/>
      <c r="X544" s="41"/>
      <c r="Y544" s="41"/>
      <c r="Z544" s="41"/>
      <c r="AA544" s="41"/>
      <c r="AB544" s="41"/>
      <c r="AC544" s="41"/>
      <c r="AD544" s="41"/>
      <c r="AE544" s="41"/>
      <c r="AF544" s="41"/>
      <c r="AG544" s="41"/>
      <c r="AH544" s="41"/>
      <c r="AI544" s="41"/>
      <c r="AJ544" s="41"/>
      <c r="AK544" s="41"/>
      <c r="AL544" s="41"/>
      <c r="AM544" s="41"/>
      <c r="AN544" s="41"/>
      <c r="AO544" s="41"/>
      <c r="AP544" s="41"/>
      <c r="AQ544" s="41"/>
      <c r="DN544" s="42"/>
    </row>
    <row r="545" spans="16:118" x14ac:dyDescent="0.3">
      <c r="P545" s="41"/>
      <c r="Q545" s="41"/>
      <c r="R545" s="41"/>
      <c r="S545" s="41"/>
      <c r="T545" s="41"/>
      <c r="U545" s="41"/>
      <c r="V545" s="41"/>
      <c r="W545" s="41"/>
      <c r="X545" s="41"/>
      <c r="Y545" s="41"/>
      <c r="Z545" s="41"/>
      <c r="AA545" s="41"/>
      <c r="AB545" s="41"/>
      <c r="AC545" s="41"/>
      <c r="AD545" s="41"/>
      <c r="AE545" s="41"/>
      <c r="AF545" s="41"/>
      <c r="AG545" s="41"/>
      <c r="AH545" s="41"/>
      <c r="AI545" s="41"/>
      <c r="AJ545" s="41"/>
      <c r="AK545" s="41"/>
      <c r="AL545" s="41"/>
      <c r="AM545" s="41"/>
      <c r="AN545" s="41"/>
      <c r="AO545" s="41"/>
      <c r="AP545" s="41"/>
      <c r="AQ545" s="41"/>
      <c r="DN545" s="42"/>
    </row>
    <row r="546" spans="16:118" x14ac:dyDescent="0.3">
      <c r="P546" s="41"/>
      <c r="Q546" s="41"/>
      <c r="R546" s="41"/>
      <c r="S546" s="41"/>
      <c r="T546" s="41"/>
      <c r="U546" s="41"/>
      <c r="V546" s="41"/>
      <c r="W546" s="41"/>
      <c r="X546" s="41"/>
      <c r="Y546" s="41"/>
      <c r="Z546" s="41"/>
      <c r="AA546" s="41"/>
      <c r="AB546" s="41"/>
      <c r="AC546" s="41"/>
      <c r="AD546" s="41"/>
      <c r="AE546" s="41"/>
      <c r="AF546" s="41"/>
      <c r="AG546" s="41"/>
      <c r="AH546" s="41"/>
      <c r="AI546" s="41"/>
      <c r="AJ546" s="41"/>
      <c r="AK546" s="41"/>
      <c r="AL546" s="41"/>
      <c r="AM546" s="41"/>
      <c r="AN546" s="41"/>
      <c r="AO546" s="41"/>
      <c r="AP546" s="41"/>
      <c r="AQ546" s="41"/>
      <c r="DN546" s="42"/>
    </row>
    <row r="547" spans="16:118" x14ac:dyDescent="0.3">
      <c r="P547" s="41"/>
      <c r="Q547" s="41"/>
      <c r="R547" s="41"/>
      <c r="S547" s="41"/>
      <c r="T547" s="41"/>
      <c r="U547" s="41"/>
      <c r="V547" s="41"/>
      <c r="W547" s="41"/>
      <c r="X547" s="41"/>
      <c r="Y547" s="41"/>
      <c r="Z547" s="41"/>
      <c r="AA547" s="41"/>
      <c r="AB547" s="41"/>
      <c r="AC547" s="41"/>
      <c r="AD547" s="41"/>
      <c r="AE547" s="41"/>
      <c r="AF547" s="41"/>
      <c r="AG547" s="41"/>
      <c r="AH547" s="41"/>
      <c r="AI547" s="41"/>
      <c r="AJ547" s="41"/>
      <c r="AK547" s="41"/>
      <c r="AL547" s="41"/>
      <c r="AM547" s="41"/>
      <c r="AN547" s="41"/>
      <c r="AO547" s="41"/>
      <c r="AP547" s="41"/>
      <c r="AQ547" s="41"/>
      <c r="DN547" s="42"/>
    </row>
    <row r="548" spans="16:118" x14ac:dyDescent="0.3">
      <c r="P548" s="41"/>
      <c r="Q548" s="41"/>
      <c r="R548" s="41"/>
      <c r="S548" s="41"/>
      <c r="T548" s="41"/>
      <c r="U548" s="41"/>
      <c r="V548" s="41"/>
      <c r="W548" s="41"/>
      <c r="X548" s="41"/>
      <c r="Y548" s="41"/>
      <c r="Z548" s="41"/>
      <c r="AA548" s="41"/>
      <c r="AB548" s="41"/>
      <c r="AC548" s="41"/>
      <c r="AD548" s="41"/>
      <c r="AE548" s="41"/>
      <c r="AF548" s="41"/>
      <c r="AG548" s="41"/>
      <c r="AH548" s="41"/>
      <c r="AI548" s="41"/>
      <c r="AJ548" s="41"/>
      <c r="AK548" s="41"/>
      <c r="AL548" s="41"/>
      <c r="AM548" s="41"/>
      <c r="AN548" s="41"/>
      <c r="AO548" s="41"/>
      <c r="AP548" s="41"/>
      <c r="AQ548" s="41"/>
      <c r="DN548" s="42"/>
    </row>
    <row r="549" spans="16:118" x14ac:dyDescent="0.3">
      <c r="P549" s="41"/>
      <c r="Q549" s="41"/>
      <c r="R549" s="41"/>
      <c r="S549" s="41"/>
      <c r="T549" s="41"/>
      <c r="U549" s="41"/>
      <c r="V549" s="41"/>
      <c r="W549" s="41"/>
      <c r="X549" s="41"/>
      <c r="Y549" s="41"/>
      <c r="Z549" s="41"/>
      <c r="AA549" s="41"/>
      <c r="AB549" s="41"/>
      <c r="AC549" s="41"/>
      <c r="AD549" s="41"/>
      <c r="AE549" s="41"/>
      <c r="AF549" s="41"/>
      <c r="AG549" s="41"/>
      <c r="AH549" s="41"/>
      <c r="AI549" s="41"/>
      <c r="AJ549" s="41"/>
      <c r="AK549" s="41"/>
      <c r="AL549" s="41"/>
      <c r="AM549" s="41"/>
      <c r="AN549" s="41"/>
      <c r="AO549" s="41"/>
      <c r="AP549" s="41"/>
      <c r="AQ549" s="41"/>
      <c r="DN549" s="42"/>
    </row>
    <row r="550" spans="16:118" x14ac:dyDescent="0.3">
      <c r="P550" s="41"/>
      <c r="Q550" s="41"/>
      <c r="R550" s="41"/>
      <c r="S550" s="41"/>
      <c r="T550" s="41"/>
      <c r="U550" s="41"/>
      <c r="V550" s="41"/>
      <c r="W550" s="41"/>
      <c r="X550" s="41"/>
      <c r="Y550" s="41"/>
      <c r="Z550" s="41"/>
      <c r="AA550" s="41"/>
      <c r="AB550" s="41"/>
      <c r="AC550" s="41"/>
      <c r="AD550" s="41"/>
      <c r="AE550" s="41"/>
      <c r="AF550" s="41"/>
      <c r="AG550" s="41"/>
      <c r="AH550" s="41"/>
      <c r="AI550" s="41"/>
      <c r="AJ550" s="41"/>
      <c r="AK550" s="41"/>
      <c r="AL550" s="41"/>
      <c r="AM550" s="41"/>
      <c r="AN550" s="41"/>
      <c r="AO550" s="41"/>
      <c r="AP550" s="41"/>
      <c r="AQ550" s="41"/>
      <c r="DN550" s="42"/>
    </row>
    <row r="551" spans="16:118" x14ac:dyDescent="0.3">
      <c r="P551" s="41"/>
      <c r="Q551" s="41"/>
      <c r="R551" s="41"/>
      <c r="S551" s="41"/>
      <c r="T551" s="41"/>
      <c r="U551" s="41"/>
      <c r="V551" s="41"/>
      <c r="W551" s="41"/>
      <c r="X551" s="41"/>
      <c r="Y551" s="41"/>
      <c r="Z551" s="41"/>
      <c r="AA551" s="41"/>
      <c r="AB551" s="41"/>
      <c r="AC551" s="41"/>
      <c r="AD551" s="41"/>
      <c r="AE551" s="41"/>
      <c r="AF551" s="41"/>
      <c r="AG551" s="41"/>
      <c r="AH551" s="41"/>
      <c r="AI551" s="41"/>
      <c r="AJ551" s="41"/>
      <c r="AK551" s="41"/>
      <c r="AL551" s="41"/>
      <c r="AM551" s="41"/>
      <c r="AN551" s="41"/>
      <c r="AO551" s="41"/>
      <c r="AP551" s="41"/>
      <c r="AQ551" s="41"/>
      <c r="DN551" s="42"/>
    </row>
    <row r="552" spans="16:118" x14ac:dyDescent="0.3">
      <c r="P552" s="41"/>
      <c r="Q552" s="41"/>
      <c r="R552" s="41"/>
      <c r="S552" s="41"/>
      <c r="T552" s="41"/>
      <c r="U552" s="41"/>
      <c r="V552" s="41"/>
      <c r="W552" s="41"/>
      <c r="X552" s="41"/>
      <c r="Y552" s="41"/>
      <c r="Z552" s="41"/>
      <c r="AA552" s="41"/>
      <c r="AB552" s="41"/>
      <c r="AC552" s="41"/>
      <c r="AD552" s="41"/>
      <c r="AE552" s="41"/>
      <c r="AF552" s="41"/>
      <c r="AG552" s="41"/>
      <c r="AH552" s="41"/>
      <c r="AI552" s="41"/>
      <c r="AJ552" s="41"/>
      <c r="AK552" s="41"/>
      <c r="AL552" s="41"/>
      <c r="AM552" s="41"/>
      <c r="AN552" s="41"/>
      <c r="AO552" s="41"/>
      <c r="AP552" s="41"/>
      <c r="AQ552" s="41"/>
      <c r="DN552" s="42"/>
    </row>
    <row r="553" spans="16:118" x14ac:dyDescent="0.3">
      <c r="P553" s="41"/>
      <c r="Q553" s="41"/>
      <c r="R553" s="41"/>
      <c r="S553" s="41"/>
      <c r="T553" s="41"/>
      <c r="U553" s="41"/>
      <c r="V553" s="41"/>
      <c r="W553" s="41"/>
      <c r="X553" s="41"/>
      <c r="Y553" s="41"/>
      <c r="Z553" s="41"/>
      <c r="AA553" s="41"/>
      <c r="AB553" s="41"/>
      <c r="AC553" s="41"/>
      <c r="AD553" s="41"/>
      <c r="AE553" s="41"/>
      <c r="AF553" s="41"/>
      <c r="AG553" s="41"/>
      <c r="AH553" s="41"/>
      <c r="AI553" s="41"/>
      <c r="AJ553" s="41"/>
      <c r="AK553" s="41"/>
      <c r="AL553" s="41"/>
      <c r="AM553" s="41"/>
      <c r="AN553" s="41"/>
      <c r="AO553" s="41"/>
      <c r="AP553" s="41"/>
      <c r="AQ553" s="41"/>
      <c r="DN553" s="42"/>
    </row>
    <row r="554" spans="16:118" x14ac:dyDescent="0.3">
      <c r="P554" s="41"/>
      <c r="Q554" s="41"/>
      <c r="R554" s="41"/>
      <c r="S554" s="41"/>
      <c r="T554" s="41"/>
      <c r="U554" s="41"/>
      <c r="V554" s="41"/>
      <c r="W554" s="41"/>
      <c r="X554" s="41"/>
      <c r="Y554" s="41"/>
      <c r="Z554" s="41"/>
      <c r="AA554" s="41"/>
      <c r="AB554" s="41"/>
      <c r="AC554" s="41"/>
      <c r="AD554" s="41"/>
      <c r="AE554" s="41"/>
      <c r="AF554" s="41"/>
      <c r="AG554" s="41"/>
      <c r="AH554" s="41"/>
      <c r="AI554" s="41"/>
      <c r="AJ554" s="41"/>
      <c r="AK554" s="41"/>
      <c r="AL554" s="41"/>
      <c r="AM554" s="41"/>
      <c r="AN554" s="41"/>
      <c r="AO554" s="41"/>
      <c r="AP554" s="41"/>
      <c r="AQ554" s="41"/>
      <c r="DN554" s="42"/>
    </row>
    <row r="555" spans="16:118" x14ac:dyDescent="0.3">
      <c r="P555" s="41"/>
      <c r="Q555" s="41"/>
      <c r="R555" s="41"/>
      <c r="S555" s="41"/>
      <c r="T555" s="41"/>
      <c r="U555" s="41"/>
      <c r="V555" s="41"/>
      <c r="W555" s="41"/>
      <c r="X555" s="41"/>
      <c r="Y555" s="41"/>
      <c r="Z555" s="41"/>
      <c r="AA555" s="41"/>
      <c r="AB555" s="41"/>
      <c r="AC555" s="41"/>
      <c r="AD555" s="41"/>
      <c r="AE555" s="41"/>
      <c r="AF555" s="41"/>
      <c r="AG555" s="41"/>
      <c r="AH555" s="41"/>
      <c r="AI555" s="41"/>
      <c r="AJ555" s="41"/>
      <c r="AK555" s="41"/>
      <c r="AL555" s="41"/>
      <c r="AM555" s="41"/>
      <c r="AN555" s="41"/>
      <c r="AO555" s="41"/>
      <c r="AP555" s="41"/>
      <c r="AQ555" s="41"/>
      <c r="DN555" s="42"/>
    </row>
    <row r="556" spans="16:118" x14ac:dyDescent="0.3">
      <c r="P556" s="41"/>
      <c r="Q556" s="41"/>
      <c r="R556" s="41"/>
      <c r="S556" s="41"/>
      <c r="T556" s="41"/>
      <c r="U556" s="41"/>
      <c r="V556" s="41"/>
      <c r="W556" s="41"/>
      <c r="X556" s="41"/>
      <c r="Y556" s="41"/>
      <c r="Z556" s="41"/>
      <c r="AA556" s="41"/>
      <c r="AB556" s="41"/>
      <c r="AC556" s="41"/>
      <c r="AD556" s="41"/>
      <c r="AE556" s="41"/>
      <c r="AF556" s="41"/>
      <c r="AG556" s="41"/>
      <c r="AH556" s="41"/>
      <c r="AI556" s="41"/>
      <c r="AJ556" s="41"/>
      <c r="AK556" s="41"/>
      <c r="AL556" s="41"/>
      <c r="AM556" s="41"/>
      <c r="AN556" s="41"/>
      <c r="AO556" s="41"/>
      <c r="AP556" s="41"/>
      <c r="AQ556" s="41"/>
      <c r="DN556" s="42"/>
    </row>
    <row r="557" spans="16:118" x14ac:dyDescent="0.3">
      <c r="P557" s="41"/>
      <c r="Q557" s="41"/>
      <c r="R557" s="41"/>
      <c r="S557" s="41"/>
      <c r="T557" s="41"/>
      <c r="U557" s="41"/>
      <c r="V557" s="41"/>
      <c r="W557" s="41"/>
      <c r="X557" s="41"/>
      <c r="Y557" s="41"/>
      <c r="Z557" s="41"/>
      <c r="AA557" s="41"/>
      <c r="AB557" s="41"/>
      <c r="AC557" s="41"/>
      <c r="AD557" s="41"/>
      <c r="AE557" s="41"/>
      <c r="AF557" s="41"/>
      <c r="AG557" s="41"/>
      <c r="AH557" s="41"/>
      <c r="AI557" s="41"/>
      <c r="AJ557" s="41"/>
      <c r="AK557" s="41"/>
      <c r="AL557" s="41"/>
      <c r="AM557" s="41"/>
      <c r="AN557" s="41"/>
      <c r="AO557" s="41"/>
      <c r="AP557" s="41"/>
      <c r="AQ557" s="41"/>
      <c r="DN557" s="42"/>
    </row>
    <row r="558" spans="16:118" x14ac:dyDescent="0.3">
      <c r="P558" s="41"/>
      <c r="Q558" s="41"/>
      <c r="R558" s="41"/>
      <c r="S558" s="41"/>
      <c r="T558" s="41"/>
      <c r="U558" s="41"/>
      <c r="V558" s="41"/>
      <c r="W558" s="41"/>
      <c r="X558" s="41"/>
      <c r="Y558" s="41"/>
      <c r="Z558" s="41"/>
      <c r="AA558" s="41"/>
      <c r="AB558" s="41"/>
      <c r="AC558" s="41"/>
      <c r="AD558" s="41"/>
      <c r="AE558" s="41"/>
      <c r="AF558" s="41"/>
      <c r="AG558" s="41"/>
      <c r="AH558" s="41"/>
      <c r="AI558" s="41"/>
      <c r="AJ558" s="41"/>
      <c r="AK558" s="41"/>
      <c r="AL558" s="41"/>
      <c r="AM558" s="41"/>
      <c r="AN558" s="41"/>
      <c r="AO558" s="41"/>
      <c r="AP558" s="41"/>
      <c r="AQ558" s="41"/>
      <c r="DN558" s="42"/>
    </row>
    <row r="559" spans="16:118" x14ac:dyDescent="0.3">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DN559" s="42"/>
    </row>
    <row r="560" spans="16:118" x14ac:dyDescent="0.3">
      <c r="P560" s="41"/>
      <c r="Q560" s="41"/>
      <c r="R560" s="41"/>
      <c r="S560" s="41"/>
      <c r="T560" s="41"/>
      <c r="U560" s="41"/>
      <c r="V560" s="41"/>
      <c r="W560" s="41"/>
      <c r="X560" s="41"/>
      <c r="Y560" s="41"/>
      <c r="Z560" s="41"/>
      <c r="AA560" s="41"/>
      <c r="AB560" s="41"/>
      <c r="AC560" s="41"/>
      <c r="AD560" s="41"/>
      <c r="AE560" s="41"/>
      <c r="AF560" s="41"/>
      <c r="AG560" s="41"/>
      <c r="AH560" s="41"/>
      <c r="AI560" s="41"/>
      <c r="AJ560" s="41"/>
      <c r="AK560" s="41"/>
      <c r="AL560" s="41"/>
      <c r="AM560" s="41"/>
      <c r="AN560" s="41"/>
      <c r="AO560" s="41"/>
      <c r="AP560" s="41"/>
      <c r="AQ560" s="41"/>
      <c r="DN560" s="42"/>
    </row>
    <row r="561" spans="16:118" x14ac:dyDescent="0.3">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1"/>
      <c r="AQ561" s="41"/>
      <c r="DN561" s="42"/>
    </row>
    <row r="562" spans="16:118" x14ac:dyDescent="0.3">
      <c r="P562" s="41"/>
      <c r="Q562" s="41"/>
      <c r="R562" s="41"/>
      <c r="S562" s="41"/>
      <c r="T562" s="41"/>
      <c r="U562" s="41"/>
      <c r="V562" s="41"/>
      <c r="W562" s="41"/>
      <c r="X562" s="41"/>
      <c r="Y562" s="41"/>
      <c r="Z562" s="41"/>
      <c r="AA562" s="41"/>
      <c r="AB562" s="41"/>
      <c r="AC562" s="41"/>
      <c r="AD562" s="41"/>
      <c r="AE562" s="41"/>
      <c r="AF562" s="41"/>
      <c r="AG562" s="41"/>
      <c r="AH562" s="41"/>
      <c r="AI562" s="41"/>
      <c r="AJ562" s="41"/>
      <c r="AK562" s="41"/>
      <c r="AL562" s="41"/>
      <c r="AM562" s="41"/>
      <c r="AN562" s="41"/>
      <c r="AO562" s="41"/>
      <c r="AP562" s="41"/>
      <c r="AQ562" s="41"/>
      <c r="DN562" s="42"/>
    </row>
    <row r="563" spans="16:118" x14ac:dyDescent="0.3">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DN563" s="42"/>
    </row>
    <row r="564" spans="16:118" x14ac:dyDescent="0.3">
      <c r="P564" s="41"/>
      <c r="Q564" s="41"/>
      <c r="R564" s="41"/>
      <c r="S564" s="41"/>
      <c r="T564" s="41"/>
      <c r="U564" s="41"/>
      <c r="V564" s="41"/>
      <c r="W564" s="41"/>
      <c r="X564" s="41"/>
      <c r="Y564" s="41"/>
      <c r="Z564" s="41"/>
      <c r="AA564" s="41"/>
      <c r="AB564" s="41"/>
      <c r="AC564" s="41"/>
      <c r="AD564" s="41"/>
      <c r="AE564" s="41"/>
      <c r="AF564" s="41"/>
      <c r="AG564" s="41"/>
      <c r="AH564" s="41"/>
      <c r="AI564" s="41"/>
      <c r="AJ564" s="41"/>
      <c r="AK564" s="41"/>
      <c r="AL564" s="41"/>
      <c r="AM564" s="41"/>
      <c r="AN564" s="41"/>
      <c r="AO564" s="41"/>
      <c r="AP564" s="41"/>
      <c r="AQ564" s="41"/>
      <c r="DN564" s="42"/>
    </row>
    <row r="565" spans="16:118" x14ac:dyDescent="0.3">
      <c r="P565" s="41"/>
      <c r="Q565" s="41"/>
      <c r="R565" s="41"/>
      <c r="S565" s="41"/>
      <c r="T565" s="41"/>
      <c r="U565" s="41"/>
      <c r="V565" s="41"/>
      <c r="W565" s="41"/>
      <c r="X565" s="41"/>
      <c r="Y565" s="41"/>
      <c r="Z565" s="41"/>
      <c r="AA565" s="41"/>
      <c r="AB565" s="41"/>
      <c r="AC565" s="41"/>
      <c r="AD565" s="41"/>
      <c r="AE565" s="41"/>
      <c r="AF565" s="41"/>
      <c r="AG565" s="41"/>
      <c r="AH565" s="41"/>
      <c r="AI565" s="41"/>
      <c r="AJ565" s="41"/>
      <c r="AK565" s="41"/>
      <c r="AL565" s="41"/>
      <c r="AM565" s="41"/>
      <c r="AN565" s="41"/>
      <c r="AO565" s="41"/>
      <c r="AP565" s="41"/>
      <c r="AQ565" s="41"/>
      <c r="DN565" s="42"/>
    </row>
    <row r="566" spans="16:118" x14ac:dyDescent="0.3">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DN566" s="42"/>
    </row>
    <row r="567" spans="16:118" x14ac:dyDescent="0.3">
      <c r="P567" s="41"/>
      <c r="Q567" s="41"/>
      <c r="R567" s="41"/>
      <c r="S567" s="41"/>
      <c r="T567" s="41"/>
      <c r="U567" s="41"/>
      <c r="V567" s="41"/>
      <c r="W567" s="41"/>
      <c r="X567" s="41"/>
      <c r="Y567" s="41"/>
      <c r="Z567" s="41"/>
      <c r="AA567" s="41"/>
      <c r="AB567" s="41"/>
      <c r="AC567" s="41"/>
      <c r="AD567" s="41"/>
      <c r="AE567" s="41"/>
      <c r="AF567" s="41"/>
      <c r="AG567" s="41"/>
      <c r="AH567" s="41"/>
      <c r="AI567" s="41"/>
      <c r="AJ567" s="41"/>
      <c r="AK567" s="41"/>
      <c r="AL567" s="41"/>
      <c r="AM567" s="41"/>
      <c r="AN567" s="41"/>
      <c r="AO567" s="41"/>
      <c r="AP567" s="41"/>
      <c r="AQ567" s="41"/>
      <c r="DN567" s="42"/>
    </row>
    <row r="568" spans="16:118" x14ac:dyDescent="0.3">
      <c r="P568" s="41"/>
      <c r="Q568" s="41"/>
      <c r="R568" s="41"/>
      <c r="S568" s="41"/>
      <c r="T568" s="41"/>
      <c r="U568" s="41"/>
      <c r="V568" s="41"/>
      <c r="W568" s="41"/>
      <c r="X568" s="41"/>
      <c r="Y568" s="41"/>
      <c r="Z568" s="41"/>
      <c r="AA568" s="41"/>
      <c r="AB568" s="41"/>
      <c r="AC568" s="41"/>
      <c r="AD568" s="41"/>
      <c r="AE568" s="41"/>
      <c r="AF568" s="41"/>
      <c r="AG568" s="41"/>
      <c r="AH568" s="41"/>
      <c r="AI568" s="41"/>
      <c r="AJ568" s="41"/>
      <c r="AK568" s="41"/>
      <c r="AL568" s="41"/>
      <c r="AM568" s="41"/>
      <c r="AN568" s="41"/>
      <c r="AO568" s="41"/>
      <c r="AP568" s="41"/>
      <c r="AQ568" s="41"/>
      <c r="DN568" s="42"/>
    </row>
    <row r="569" spans="16:118" x14ac:dyDescent="0.3">
      <c r="P569" s="41"/>
      <c r="Q569" s="41"/>
      <c r="R569" s="41"/>
      <c r="S569" s="41"/>
      <c r="T569" s="41"/>
      <c r="U569" s="41"/>
      <c r="V569" s="41"/>
      <c r="W569" s="41"/>
      <c r="X569" s="41"/>
      <c r="Y569" s="41"/>
      <c r="Z569" s="41"/>
      <c r="AA569" s="41"/>
      <c r="AB569" s="41"/>
      <c r="AC569" s="41"/>
      <c r="AD569" s="41"/>
      <c r="AE569" s="41"/>
      <c r="AF569" s="41"/>
      <c r="AG569" s="41"/>
      <c r="AH569" s="41"/>
      <c r="AI569" s="41"/>
      <c r="AJ569" s="41"/>
      <c r="AK569" s="41"/>
      <c r="AL569" s="41"/>
      <c r="AM569" s="41"/>
      <c r="AN569" s="41"/>
      <c r="AO569" s="41"/>
      <c r="AP569" s="41"/>
      <c r="AQ569" s="41"/>
      <c r="DN569" s="42"/>
    </row>
    <row r="570" spans="16:118" x14ac:dyDescent="0.3">
      <c r="P570" s="41"/>
      <c r="Q570" s="41"/>
      <c r="R570" s="41"/>
      <c r="S570" s="41"/>
      <c r="T570" s="41"/>
      <c r="U570" s="41"/>
      <c r="V570" s="41"/>
      <c r="W570" s="41"/>
      <c r="X570" s="41"/>
      <c r="Y570" s="41"/>
      <c r="Z570" s="41"/>
      <c r="AA570" s="41"/>
      <c r="AB570" s="41"/>
      <c r="AC570" s="41"/>
      <c r="AD570" s="41"/>
      <c r="AE570" s="41"/>
      <c r="AF570" s="41"/>
      <c r="AG570" s="41"/>
      <c r="AH570" s="41"/>
      <c r="AI570" s="41"/>
      <c r="AJ570" s="41"/>
      <c r="AK570" s="41"/>
      <c r="AL570" s="41"/>
      <c r="AM570" s="41"/>
      <c r="AN570" s="41"/>
      <c r="AO570" s="41"/>
      <c r="AP570" s="41"/>
      <c r="AQ570" s="41"/>
      <c r="DN570" s="42"/>
    </row>
    <row r="571" spans="16:118" x14ac:dyDescent="0.3">
      <c r="P571" s="41"/>
      <c r="Q571" s="41"/>
      <c r="R571" s="41"/>
      <c r="S571" s="41"/>
      <c r="T571" s="41"/>
      <c r="U571" s="41"/>
      <c r="V571" s="41"/>
      <c r="W571" s="41"/>
      <c r="X571" s="41"/>
      <c r="Y571" s="41"/>
      <c r="Z571" s="41"/>
      <c r="AA571" s="41"/>
      <c r="AB571" s="41"/>
      <c r="AC571" s="41"/>
      <c r="AD571" s="41"/>
      <c r="AE571" s="41"/>
      <c r="AF571" s="41"/>
      <c r="AG571" s="41"/>
      <c r="AH571" s="41"/>
      <c r="AI571" s="41"/>
      <c r="AJ571" s="41"/>
      <c r="AK571" s="41"/>
      <c r="AL571" s="41"/>
      <c r="AM571" s="41"/>
      <c r="AN571" s="41"/>
      <c r="AO571" s="41"/>
      <c r="AP571" s="41"/>
      <c r="AQ571" s="41"/>
      <c r="DN571" s="42"/>
    </row>
    <row r="572" spans="16:118" x14ac:dyDescent="0.3">
      <c r="P572" s="41"/>
      <c r="Q572" s="41"/>
      <c r="R572" s="41"/>
      <c r="S572" s="41"/>
      <c r="T572" s="41"/>
      <c r="U572" s="41"/>
      <c r="V572" s="41"/>
      <c r="W572" s="41"/>
      <c r="X572" s="41"/>
      <c r="Y572" s="41"/>
      <c r="Z572" s="41"/>
      <c r="AA572" s="41"/>
      <c r="AB572" s="41"/>
      <c r="AC572" s="41"/>
      <c r="AD572" s="41"/>
      <c r="AE572" s="41"/>
      <c r="AF572" s="41"/>
      <c r="AG572" s="41"/>
      <c r="AH572" s="41"/>
      <c r="AI572" s="41"/>
      <c r="AJ572" s="41"/>
      <c r="AK572" s="41"/>
      <c r="AL572" s="41"/>
      <c r="AM572" s="41"/>
      <c r="AN572" s="41"/>
      <c r="AO572" s="41"/>
      <c r="AP572" s="41"/>
      <c r="AQ572" s="41"/>
      <c r="DN572" s="42"/>
    </row>
    <row r="573" spans="16:118" x14ac:dyDescent="0.3">
      <c r="P573" s="41"/>
      <c r="Q573" s="41"/>
      <c r="R573" s="41"/>
      <c r="S573" s="41"/>
      <c r="T573" s="41"/>
      <c r="U573" s="41"/>
      <c r="V573" s="41"/>
      <c r="W573" s="41"/>
      <c r="X573" s="41"/>
      <c r="Y573" s="41"/>
      <c r="Z573" s="41"/>
      <c r="AA573" s="41"/>
      <c r="AB573" s="41"/>
      <c r="AC573" s="41"/>
      <c r="AD573" s="41"/>
      <c r="AE573" s="41"/>
      <c r="AF573" s="41"/>
      <c r="AG573" s="41"/>
      <c r="AH573" s="41"/>
      <c r="AI573" s="41"/>
      <c r="AJ573" s="41"/>
      <c r="AK573" s="41"/>
      <c r="AL573" s="41"/>
      <c r="AM573" s="41"/>
      <c r="AN573" s="41"/>
      <c r="AO573" s="41"/>
      <c r="AP573" s="41"/>
      <c r="AQ573" s="41"/>
      <c r="DN573" s="42"/>
    </row>
    <row r="574" spans="16:118" x14ac:dyDescent="0.3">
      <c r="P574" s="41"/>
      <c r="Q574" s="41"/>
      <c r="R574" s="41"/>
      <c r="S574" s="41"/>
      <c r="T574" s="41"/>
      <c r="U574" s="41"/>
      <c r="V574" s="41"/>
      <c r="W574" s="41"/>
      <c r="X574" s="41"/>
      <c r="Y574" s="41"/>
      <c r="Z574" s="41"/>
      <c r="AA574" s="41"/>
      <c r="AB574" s="41"/>
      <c r="AC574" s="41"/>
      <c r="AD574" s="41"/>
      <c r="AE574" s="41"/>
      <c r="AF574" s="41"/>
      <c r="AG574" s="41"/>
      <c r="AH574" s="41"/>
      <c r="AI574" s="41"/>
      <c r="AJ574" s="41"/>
      <c r="AK574" s="41"/>
      <c r="AL574" s="41"/>
      <c r="AM574" s="41"/>
      <c r="AN574" s="41"/>
      <c r="AO574" s="41"/>
      <c r="AP574" s="41"/>
      <c r="AQ574" s="41"/>
      <c r="DN574" s="42"/>
    </row>
    <row r="575" spans="16:118" x14ac:dyDescent="0.3">
      <c r="P575" s="41"/>
      <c r="Q575" s="41"/>
      <c r="R575" s="41"/>
      <c r="S575" s="41"/>
      <c r="T575" s="41"/>
      <c r="U575" s="41"/>
      <c r="V575" s="41"/>
      <c r="W575" s="41"/>
      <c r="X575" s="41"/>
      <c r="Y575" s="41"/>
      <c r="Z575" s="41"/>
      <c r="AA575" s="41"/>
      <c r="AB575" s="41"/>
      <c r="AC575" s="41"/>
      <c r="AD575" s="41"/>
      <c r="AE575" s="41"/>
      <c r="AF575" s="41"/>
      <c r="AG575" s="41"/>
      <c r="AH575" s="41"/>
      <c r="AI575" s="41"/>
      <c r="AJ575" s="41"/>
      <c r="AK575" s="41"/>
      <c r="AL575" s="41"/>
      <c r="AM575" s="41"/>
      <c r="AN575" s="41"/>
      <c r="AO575" s="41"/>
      <c r="AP575" s="41"/>
      <c r="AQ575" s="41"/>
      <c r="DN575" s="42"/>
    </row>
    <row r="576" spans="16:118" x14ac:dyDescent="0.3">
      <c r="P576" s="41"/>
      <c r="Q576" s="41"/>
      <c r="R576" s="41"/>
      <c r="S576" s="41"/>
      <c r="T576" s="41"/>
      <c r="U576" s="41"/>
      <c r="V576" s="41"/>
      <c r="W576" s="41"/>
      <c r="X576" s="41"/>
      <c r="Y576" s="41"/>
      <c r="Z576" s="41"/>
      <c r="AA576" s="41"/>
      <c r="AB576" s="41"/>
      <c r="AC576" s="41"/>
      <c r="AD576" s="41"/>
      <c r="AE576" s="41"/>
      <c r="AF576" s="41"/>
      <c r="AG576" s="41"/>
      <c r="AH576" s="41"/>
      <c r="AI576" s="41"/>
      <c r="AJ576" s="41"/>
      <c r="AK576" s="41"/>
      <c r="AL576" s="41"/>
      <c r="AM576" s="41"/>
      <c r="AN576" s="41"/>
      <c r="AO576" s="41"/>
      <c r="AP576" s="41"/>
      <c r="AQ576" s="41"/>
      <c r="DN576" s="42"/>
    </row>
    <row r="577" spans="16:118" x14ac:dyDescent="0.3">
      <c r="P577" s="41"/>
      <c r="Q577" s="41"/>
      <c r="R577" s="41"/>
      <c r="S577" s="41"/>
      <c r="T577" s="41"/>
      <c r="U577" s="41"/>
      <c r="V577" s="41"/>
      <c r="W577" s="41"/>
      <c r="X577" s="41"/>
      <c r="Y577" s="41"/>
      <c r="Z577" s="41"/>
      <c r="AA577" s="41"/>
      <c r="AB577" s="41"/>
      <c r="AC577" s="41"/>
      <c r="AD577" s="41"/>
      <c r="AE577" s="41"/>
      <c r="AF577" s="41"/>
      <c r="AG577" s="41"/>
      <c r="AH577" s="41"/>
      <c r="AI577" s="41"/>
      <c r="AJ577" s="41"/>
      <c r="AK577" s="41"/>
      <c r="AL577" s="41"/>
      <c r="AM577" s="41"/>
      <c r="AN577" s="41"/>
      <c r="AO577" s="41"/>
      <c r="AP577" s="41"/>
      <c r="AQ577" s="41"/>
      <c r="DN577" s="42"/>
    </row>
    <row r="578" spans="16:118" x14ac:dyDescent="0.3">
      <c r="P578" s="41"/>
      <c r="Q578" s="41"/>
      <c r="R578" s="41"/>
      <c r="S578" s="41"/>
      <c r="T578" s="41"/>
      <c r="U578" s="41"/>
      <c r="V578" s="41"/>
      <c r="W578" s="41"/>
      <c r="X578" s="41"/>
      <c r="Y578" s="41"/>
      <c r="Z578" s="41"/>
      <c r="AA578" s="41"/>
      <c r="AB578" s="41"/>
      <c r="AC578" s="41"/>
      <c r="AD578" s="41"/>
      <c r="AE578" s="41"/>
      <c r="AF578" s="41"/>
      <c r="AG578" s="41"/>
      <c r="AH578" s="41"/>
      <c r="AI578" s="41"/>
      <c r="AJ578" s="41"/>
      <c r="AK578" s="41"/>
      <c r="AL578" s="41"/>
      <c r="AM578" s="41"/>
      <c r="AN578" s="41"/>
      <c r="AO578" s="41"/>
      <c r="AP578" s="41"/>
      <c r="AQ578" s="41"/>
      <c r="DN578" s="42"/>
    </row>
    <row r="579" spans="16:118" x14ac:dyDescent="0.3">
      <c r="P579" s="41"/>
      <c r="Q579" s="41"/>
      <c r="R579" s="41"/>
      <c r="S579" s="41"/>
      <c r="T579" s="41"/>
      <c r="U579" s="41"/>
      <c r="V579" s="41"/>
      <c r="W579" s="41"/>
      <c r="X579" s="41"/>
      <c r="Y579" s="41"/>
      <c r="Z579" s="41"/>
      <c r="AA579" s="41"/>
      <c r="AB579" s="41"/>
      <c r="AC579" s="41"/>
      <c r="AD579" s="41"/>
      <c r="AE579" s="41"/>
      <c r="AF579" s="41"/>
      <c r="AG579" s="41"/>
      <c r="AH579" s="41"/>
      <c r="AI579" s="41"/>
      <c r="AJ579" s="41"/>
      <c r="AK579" s="41"/>
      <c r="AL579" s="41"/>
      <c r="AM579" s="41"/>
      <c r="AN579" s="41"/>
      <c r="AO579" s="41"/>
      <c r="AP579" s="41"/>
      <c r="AQ579" s="41"/>
      <c r="DN579" s="42"/>
    </row>
    <row r="580" spans="16:118" x14ac:dyDescent="0.3">
      <c r="P580" s="41"/>
      <c r="Q580" s="41"/>
      <c r="R580" s="41"/>
      <c r="S580" s="41"/>
      <c r="T580" s="41"/>
      <c r="U580" s="41"/>
      <c r="V580" s="41"/>
      <c r="W580" s="41"/>
      <c r="X580" s="41"/>
      <c r="Y580" s="41"/>
      <c r="Z580" s="41"/>
      <c r="AA580" s="41"/>
      <c r="AB580" s="41"/>
      <c r="AC580" s="41"/>
      <c r="AD580" s="41"/>
      <c r="AE580" s="41"/>
      <c r="AF580" s="41"/>
      <c r="AG580" s="41"/>
      <c r="AH580" s="41"/>
      <c r="AI580" s="41"/>
      <c r="AJ580" s="41"/>
      <c r="AK580" s="41"/>
      <c r="AL580" s="41"/>
      <c r="AM580" s="41"/>
      <c r="AN580" s="41"/>
      <c r="AO580" s="41"/>
      <c r="AP580" s="41"/>
      <c r="AQ580" s="41"/>
      <c r="DN580" s="42"/>
    </row>
    <row r="581" spans="16:118" x14ac:dyDescent="0.3">
      <c r="P581" s="41"/>
      <c r="Q581" s="41"/>
      <c r="R581" s="41"/>
      <c r="S581" s="41"/>
      <c r="T581" s="41"/>
      <c r="U581" s="41"/>
      <c r="V581" s="41"/>
      <c r="W581" s="41"/>
      <c r="X581" s="41"/>
      <c r="Y581" s="41"/>
      <c r="Z581" s="41"/>
      <c r="AA581" s="41"/>
      <c r="AB581" s="41"/>
      <c r="AC581" s="41"/>
      <c r="AD581" s="41"/>
      <c r="AE581" s="41"/>
      <c r="AF581" s="41"/>
      <c r="AG581" s="41"/>
      <c r="AH581" s="41"/>
      <c r="AI581" s="41"/>
      <c r="AJ581" s="41"/>
      <c r="AK581" s="41"/>
      <c r="AL581" s="41"/>
      <c r="AM581" s="41"/>
      <c r="AN581" s="41"/>
      <c r="AO581" s="41"/>
      <c r="AP581" s="41"/>
      <c r="AQ581" s="41"/>
      <c r="DN581" s="42"/>
    </row>
    <row r="582" spans="16:118" x14ac:dyDescent="0.3">
      <c r="P582" s="41"/>
      <c r="Q582" s="41"/>
      <c r="R582" s="41"/>
      <c r="S582" s="41"/>
      <c r="T582" s="41"/>
      <c r="U582" s="41"/>
      <c r="V582" s="41"/>
      <c r="W582" s="41"/>
      <c r="X582" s="41"/>
      <c r="Y582" s="41"/>
      <c r="Z582" s="41"/>
      <c r="AA582" s="41"/>
      <c r="AB582" s="41"/>
      <c r="AC582" s="41"/>
      <c r="AD582" s="41"/>
      <c r="AE582" s="41"/>
      <c r="AF582" s="41"/>
      <c r="AG582" s="41"/>
      <c r="AH582" s="41"/>
      <c r="AI582" s="41"/>
      <c r="AJ582" s="41"/>
      <c r="AK582" s="41"/>
      <c r="AL582" s="41"/>
      <c r="AM582" s="41"/>
      <c r="AN582" s="41"/>
      <c r="AO582" s="41"/>
      <c r="AP582" s="41"/>
      <c r="AQ582" s="41"/>
      <c r="DN582" s="42"/>
    </row>
    <row r="583" spans="16:118" x14ac:dyDescent="0.3">
      <c r="P583" s="41"/>
      <c r="Q583" s="41"/>
      <c r="R583" s="41"/>
      <c r="S583" s="41"/>
      <c r="T583" s="41"/>
      <c r="U583" s="41"/>
      <c r="V583" s="41"/>
      <c r="W583" s="41"/>
      <c r="X583" s="41"/>
      <c r="Y583" s="41"/>
      <c r="Z583" s="41"/>
      <c r="AA583" s="41"/>
      <c r="AB583" s="41"/>
      <c r="AC583" s="41"/>
      <c r="AD583" s="41"/>
      <c r="AE583" s="41"/>
      <c r="AF583" s="41"/>
      <c r="AG583" s="41"/>
      <c r="AH583" s="41"/>
      <c r="AI583" s="41"/>
      <c r="AJ583" s="41"/>
      <c r="AK583" s="41"/>
      <c r="AL583" s="41"/>
      <c r="AM583" s="41"/>
      <c r="AN583" s="41"/>
      <c r="AO583" s="41"/>
      <c r="AP583" s="41"/>
      <c r="AQ583" s="41"/>
      <c r="DN583" s="42"/>
    </row>
    <row r="584" spans="16:118" x14ac:dyDescent="0.3">
      <c r="P584" s="41"/>
      <c r="Q584" s="41"/>
      <c r="R584" s="41"/>
      <c r="S584" s="41"/>
      <c r="T584" s="41"/>
      <c r="U584" s="41"/>
      <c r="V584" s="41"/>
      <c r="W584" s="41"/>
      <c r="X584" s="41"/>
      <c r="Y584" s="41"/>
      <c r="Z584" s="41"/>
      <c r="AA584" s="41"/>
      <c r="AB584" s="41"/>
      <c r="AC584" s="41"/>
      <c r="AD584" s="41"/>
      <c r="AE584" s="41"/>
      <c r="AF584" s="41"/>
      <c r="AG584" s="41"/>
      <c r="AH584" s="41"/>
      <c r="AI584" s="41"/>
      <c r="AJ584" s="41"/>
      <c r="AK584" s="41"/>
      <c r="AL584" s="41"/>
      <c r="AM584" s="41"/>
      <c r="AN584" s="41"/>
      <c r="AO584" s="41"/>
      <c r="AP584" s="41"/>
      <c r="AQ584" s="41"/>
      <c r="DN584" s="42"/>
    </row>
    <row r="585" spans="16:118" x14ac:dyDescent="0.3">
      <c r="P585" s="41"/>
      <c r="Q585" s="41"/>
      <c r="R585" s="41"/>
      <c r="S585" s="41"/>
      <c r="T585" s="41"/>
      <c r="U585" s="41"/>
      <c r="V585" s="41"/>
      <c r="W585" s="41"/>
      <c r="X585" s="41"/>
      <c r="Y585" s="41"/>
      <c r="Z585" s="41"/>
      <c r="AA585" s="41"/>
      <c r="AB585" s="41"/>
      <c r="AC585" s="41"/>
      <c r="AD585" s="41"/>
      <c r="AE585" s="41"/>
      <c r="AF585" s="41"/>
      <c r="AG585" s="41"/>
      <c r="AH585" s="41"/>
      <c r="AI585" s="41"/>
      <c r="AJ585" s="41"/>
      <c r="AK585" s="41"/>
      <c r="AL585" s="41"/>
      <c r="AM585" s="41"/>
      <c r="AN585" s="41"/>
      <c r="AO585" s="41"/>
      <c r="AP585" s="41"/>
      <c r="AQ585" s="41"/>
      <c r="DN585" s="42"/>
    </row>
    <row r="586" spans="16:118" x14ac:dyDescent="0.3">
      <c r="P586" s="41"/>
      <c r="Q586" s="41"/>
      <c r="R586" s="41"/>
      <c r="S586" s="41"/>
      <c r="T586" s="41"/>
      <c r="U586" s="41"/>
      <c r="V586" s="41"/>
      <c r="W586" s="41"/>
      <c r="X586" s="41"/>
      <c r="Y586" s="41"/>
      <c r="Z586" s="41"/>
      <c r="AA586" s="41"/>
      <c r="AB586" s="41"/>
      <c r="AC586" s="41"/>
      <c r="AD586" s="41"/>
      <c r="AE586" s="41"/>
      <c r="AF586" s="41"/>
      <c r="AG586" s="41"/>
      <c r="AH586" s="41"/>
      <c r="AI586" s="41"/>
      <c r="AJ586" s="41"/>
      <c r="AK586" s="41"/>
      <c r="AL586" s="41"/>
      <c r="AM586" s="41"/>
      <c r="AN586" s="41"/>
      <c r="AO586" s="41"/>
      <c r="AP586" s="41"/>
      <c r="AQ586" s="41"/>
      <c r="DN586" s="42"/>
    </row>
    <row r="587" spans="16:118" x14ac:dyDescent="0.3">
      <c r="P587" s="41"/>
      <c r="Q587" s="41"/>
      <c r="R587" s="41"/>
      <c r="S587" s="41"/>
      <c r="T587" s="41"/>
      <c r="U587" s="41"/>
      <c r="V587" s="41"/>
      <c r="W587" s="41"/>
      <c r="X587" s="41"/>
      <c r="Y587" s="41"/>
      <c r="Z587" s="41"/>
      <c r="AA587" s="41"/>
      <c r="AB587" s="41"/>
      <c r="AC587" s="41"/>
      <c r="AD587" s="41"/>
      <c r="AE587" s="41"/>
      <c r="AF587" s="41"/>
      <c r="AG587" s="41"/>
      <c r="AH587" s="41"/>
      <c r="AI587" s="41"/>
      <c r="AJ587" s="41"/>
      <c r="AK587" s="41"/>
      <c r="AL587" s="41"/>
      <c r="AM587" s="41"/>
      <c r="AN587" s="41"/>
      <c r="AO587" s="41"/>
      <c r="AP587" s="41"/>
      <c r="AQ587" s="41"/>
      <c r="DN587" s="42"/>
    </row>
    <row r="588" spans="16:118" x14ac:dyDescent="0.3">
      <c r="P588" s="41"/>
      <c r="Q588" s="41"/>
      <c r="R588" s="41"/>
      <c r="S588" s="41"/>
      <c r="T588" s="41"/>
      <c r="U588" s="41"/>
      <c r="V588" s="41"/>
      <c r="W588" s="41"/>
      <c r="X588" s="41"/>
      <c r="Y588" s="41"/>
      <c r="Z588" s="41"/>
      <c r="AA588" s="41"/>
      <c r="AB588" s="41"/>
      <c r="AC588" s="41"/>
      <c r="AD588" s="41"/>
      <c r="AE588" s="41"/>
      <c r="AF588" s="41"/>
      <c r="AG588" s="41"/>
      <c r="AH588" s="41"/>
      <c r="AI588" s="41"/>
      <c r="AJ588" s="41"/>
      <c r="AK588" s="41"/>
      <c r="AL588" s="41"/>
      <c r="AM588" s="41"/>
      <c r="AN588" s="41"/>
      <c r="AO588" s="41"/>
      <c r="AP588" s="41"/>
      <c r="AQ588" s="41"/>
      <c r="DN588" s="42"/>
    </row>
    <row r="589" spans="16:118" x14ac:dyDescent="0.3">
      <c r="P589" s="41"/>
      <c r="Q589" s="41"/>
      <c r="R589" s="41"/>
      <c r="S589" s="41"/>
      <c r="T589" s="41"/>
      <c r="U589" s="41"/>
      <c r="V589" s="41"/>
      <c r="W589" s="41"/>
      <c r="X589" s="41"/>
      <c r="Y589" s="41"/>
      <c r="Z589" s="41"/>
      <c r="AA589" s="41"/>
      <c r="AB589" s="41"/>
      <c r="AC589" s="41"/>
      <c r="AD589" s="41"/>
      <c r="AE589" s="41"/>
      <c r="AF589" s="41"/>
      <c r="AG589" s="41"/>
      <c r="AH589" s="41"/>
      <c r="AI589" s="41"/>
      <c r="AJ589" s="41"/>
      <c r="AK589" s="41"/>
      <c r="AL589" s="41"/>
      <c r="AM589" s="41"/>
      <c r="AN589" s="41"/>
      <c r="AO589" s="41"/>
      <c r="AP589" s="41"/>
      <c r="AQ589" s="41"/>
      <c r="DN589" s="42"/>
    </row>
    <row r="590" spans="16:118" x14ac:dyDescent="0.3">
      <c r="P590" s="41"/>
      <c r="Q590" s="41"/>
      <c r="R590" s="41"/>
      <c r="S590" s="41"/>
      <c r="T590" s="41"/>
      <c r="U590" s="41"/>
      <c r="V590" s="41"/>
      <c r="W590" s="41"/>
      <c r="X590" s="41"/>
      <c r="Y590" s="41"/>
      <c r="Z590" s="41"/>
      <c r="AA590" s="41"/>
      <c r="AB590" s="41"/>
      <c r="AC590" s="41"/>
      <c r="AD590" s="41"/>
      <c r="AE590" s="41"/>
      <c r="AF590" s="41"/>
      <c r="AG590" s="41"/>
      <c r="AH590" s="41"/>
      <c r="AI590" s="41"/>
      <c r="AJ590" s="41"/>
      <c r="AK590" s="41"/>
      <c r="AL590" s="41"/>
      <c r="AM590" s="41"/>
      <c r="AN590" s="41"/>
      <c r="AO590" s="41"/>
      <c r="AP590" s="41"/>
      <c r="AQ590" s="41"/>
      <c r="DN590" s="42"/>
    </row>
    <row r="591" spans="16:118" x14ac:dyDescent="0.3">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1"/>
      <c r="AQ591" s="41"/>
      <c r="DN591" s="42"/>
    </row>
    <row r="592" spans="16:118" x14ac:dyDescent="0.3">
      <c r="P592" s="41"/>
      <c r="Q592" s="41"/>
      <c r="R592" s="41"/>
      <c r="S592" s="41"/>
      <c r="T592" s="41"/>
      <c r="U592" s="41"/>
      <c r="V592" s="41"/>
      <c r="W592" s="41"/>
      <c r="X592" s="41"/>
      <c r="Y592" s="41"/>
      <c r="Z592" s="41"/>
      <c r="AA592" s="41"/>
      <c r="AB592" s="41"/>
      <c r="AC592" s="41"/>
      <c r="AD592" s="41"/>
      <c r="AE592" s="41"/>
      <c r="AF592" s="41"/>
      <c r="AG592" s="41"/>
      <c r="AH592" s="41"/>
      <c r="AI592" s="41"/>
      <c r="AJ592" s="41"/>
      <c r="AK592" s="41"/>
      <c r="AL592" s="41"/>
      <c r="AM592" s="41"/>
      <c r="AN592" s="41"/>
      <c r="AO592" s="41"/>
      <c r="AP592" s="41"/>
      <c r="AQ592" s="41"/>
      <c r="DN592" s="42"/>
    </row>
    <row r="593" spans="16:118" x14ac:dyDescent="0.3">
      <c r="P593" s="41"/>
      <c r="Q593" s="41"/>
      <c r="R593" s="41"/>
      <c r="S593" s="41"/>
      <c r="T593" s="41"/>
      <c r="U593" s="41"/>
      <c r="V593" s="41"/>
      <c r="W593" s="41"/>
      <c r="X593" s="41"/>
      <c r="Y593" s="41"/>
      <c r="Z593" s="41"/>
      <c r="AA593" s="41"/>
      <c r="AB593" s="41"/>
      <c r="AC593" s="41"/>
      <c r="AD593" s="41"/>
      <c r="AE593" s="41"/>
      <c r="AF593" s="41"/>
      <c r="AG593" s="41"/>
      <c r="AH593" s="41"/>
      <c r="AI593" s="41"/>
      <c r="AJ593" s="41"/>
      <c r="AK593" s="41"/>
      <c r="AL593" s="41"/>
      <c r="AM593" s="41"/>
      <c r="AN593" s="41"/>
      <c r="AO593" s="41"/>
      <c r="AP593" s="41"/>
      <c r="AQ593" s="41"/>
      <c r="DN593" s="42"/>
    </row>
    <row r="594" spans="16:118" x14ac:dyDescent="0.3">
      <c r="P594" s="41"/>
      <c r="Q594" s="41"/>
      <c r="R594" s="41"/>
      <c r="S594" s="41"/>
      <c r="T594" s="41"/>
      <c r="U594" s="41"/>
      <c r="V594" s="41"/>
      <c r="W594" s="41"/>
      <c r="X594" s="41"/>
      <c r="Y594" s="41"/>
      <c r="Z594" s="41"/>
      <c r="AA594" s="41"/>
      <c r="AB594" s="41"/>
      <c r="AC594" s="41"/>
      <c r="AD594" s="41"/>
      <c r="AE594" s="41"/>
      <c r="AF594" s="41"/>
      <c r="AG594" s="41"/>
      <c r="AH594" s="41"/>
      <c r="AI594" s="41"/>
      <c r="AJ594" s="41"/>
      <c r="AK594" s="41"/>
      <c r="AL594" s="41"/>
      <c r="AM594" s="41"/>
      <c r="AN594" s="41"/>
      <c r="AO594" s="41"/>
      <c r="AP594" s="41"/>
      <c r="AQ594" s="41"/>
      <c r="DN594" s="42"/>
    </row>
    <row r="595" spans="16:118" x14ac:dyDescent="0.3">
      <c r="P595" s="41"/>
      <c r="Q595" s="41"/>
      <c r="R595" s="41"/>
      <c r="S595" s="41"/>
      <c r="T595" s="41"/>
      <c r="U595" s="41"/>
      <c r="V595" s="41"/>
      <c r="W595" s="41"/>
      <c r="X595" s="41"/>
      <c r="Y595" s="41"/>
      <c r="Z595" s="41"/>
      <c r="AA595" s="41"/>
      <c r="AB595" s="41"/>
      <c r="AC595" s="41"/>
      <c r="AD595" s="41"/>
      <c r="AE595" s="41"/>
      <c r="AF595" s="41"/>
      <c r="AG595" s="41"/>
      <c r="AH595" s="41"/>
      <c r="AI595" s="41"/>
      <c r="AJ595" s="41"/>
      <c r="AK595" s="41"/>
      <c r="AL595" s="41"/>
      <c r="AM595" s="41"/>
      <c r="AN595" s="41"/>
      <c r="AO595" s="41"/>
      <c r="AP595" s="41"/>
      <c r="AQ595" s="41"/>
      <c r="DN595" s="42"/>
    </row>
    <row r="596" spans="16:118" x14ac:dyDescent="0.3">
      <c r="P596" s="41"/>
      <c r="Q596" s="41"/>
      <c r="R596" s="41"/>
      <c r="S596" s="41"/>
      <c r="T596" s="41"/>
      <c r="U596" s="41"/>
      <c r="V596" s="41"/>
      <c r="W596" s="41"/>
      <c r="X596" s="41"/>
      <c r="Y596" s="41"/>
      <c r="Z596" s="41"/>
      <c r="AA596" s="41"/>
      <c r="AB596" s="41"/>
      <c r="AC596" s="41"/>
      <c r="AD596" s="41"/>
      <c r="AE596" s="41"/>
      <c r="AF596" s="41"/>
      <c r="AG596" s="41"/>
      <c r="AH596" s="41"/>
      <c r="AI596" s="41"/>
      <c r="AJ596" s="41"/>
      <c r="AK596" s="41"/>
      <c r="AL596" s="41"/>
      <c r="AM596" s="41"/>
      <c r="AN596" s="41"/>
      <c r="AO596" s="41"/>
      <c r="AP596" s="41"/>
      <c r="AQ596" s="41"/>
      <c r="DN596" s="42"/>
    </row>
    <row r="597" spans="16:118" x14ac:dyDescent="0.3">
      <c r="P597" s="41"/>
      <c r="Q597" s="41"/>
      <c r="R597" s="41"/>
      <c r="S597" s="41"/>
      <c r="T597" s="41"/>
      <c r="U597" s="41"/>
      <c r="V597" s="41"/>
      <c r="W597" s="41"/>
      <c r="X597" s="41"/>
      <c r="Y597" s="41"/>
      <c r="Z597" s="41"/>
      <c r="AA597" s="41"/>
      <c r="AB597" s="41"/>
      <c r="AC597" s="41"/>
      <c r="AD597" s="41"/>
      <c r="AE597" s="41"/>
      <c r="AF597" s="41"/>
      <c r="AG597" s="41"/>
      <c r="AH597" s="41"/>
      <c r="AI597" s="41"/>
      <c r="AJ597" s="41"/>
      <c r="AK597" s="41"/>
      <c r="AL597" s="41"/>
      <c r="AM597" s="41"/>
      <c r="AN597" s="41"/>
      <c r="AO597" s="41"/>
      <c r="AP597" s="41"/>
      <c r="AQ597" s="41"/>
      <c r="DN597" s="42"/>
    </row>
    <row r="598" spans="16:118" x14ac:dyDescent="0.3">
      <c r="P598" s="41"/>
      <c r="Q598" s="41"/>
      <c r="R598" s="41"/>
      <c r="S598" s="41"/>
      <c r="T598" s="41"/>
      <c r="U598" s="41"/>
      <c r="V598" s="41"/>
      <c r="W598" s="41"/>
      <c r="X598" s="41"/>
      <c r="Y598" s="41"/>
      <c r="Z598" s="41"/>
      <c r="AA598" s="41"/>
      <c r="AB598" s="41"/>
      <c r="AC598" s="41"/>
      <c r="AD598" s="41"/>
      <c r="AE598" s="41"/>
      <c r="AF598" s="41"/>
      <c r="AG598" s="41"/>
      <c r="AH598" s="41"/>
      <c r="AI598" s="41"/>
      <c r="AJ598" s="41"/>
      <c r="AK598" s="41"/>
      <c r="AL598" s="41"/>
      <c r="AM598" s="41"/>
      <c r="AN598" s="41"/>
      <c r="AO598" s="41"/>
      <c r="AP598" s="41"/>
      <c r="AQ598" s="41"/>
      <c r="DN598" s="42"/>
    </row>
    <row r="599" spans="16:118" x14ac:dyDescent="0.3">
      <c r="P599" s="41"/>
      <c r="Q599" s="41"/>
      <c r="R599" s="41"/>
      <c r="S599" s="41"/>
      <c r="T599" s="41"/>
      <c r="U599" s="41"/>
      <c r="V599" s="41"/>
      <c r="W599" s="41"/>
      <c r="X599" s="41"/>
      <c r="Y599" s="41"/>
      <c r="Z599" s="41"/>
      <c r="AA599" s="41"/>
      <c r="AB599" s="41"/>
      <c r="AC599" s="41"/>
      <c r="AD599" s="41"/>
      <c r="AE599" s="41"/>
      <c r="AF599" s="41"/>
      <c r="AG599" s="41"/>
      <c r="AH599" s="41"/>
      <c r="AI599" s="41"/>
      <c r="AJ599" s="41"/>
      <c r="AK599" s="41"/>
      <c r="AL599" s="41"/>
      <c r="AM599" s="41"/>
      <c r="AN599" s="41"/>
      <c r="AO599" s="41"/>
      <c r="AP599" s="41"/>
      <c r="AQ599" s="41"/>
      <c r="DN599" s="42"/>
    </row>
    <row r="600" spans="16:118" x14ac:dyDescent="0.3">
      <c r="P600" s="41"/>
      <c r="Q600" s="41"/>
      <c r="R600" s="41"/>
      <c r="S600" s="41"/>
      <c r="T600" s="41"/>
      <c r="U600" s="41"/>
      <c r="V600" s="41"/>
      <c r="W600" s="41"/>
      <c r="X600" s="41"/>
      <c r="Y600" s="41"/>
      <c r="Z600" s="41"/>
      <c r="AA600" s="41"/>
      <c r="AB600" s="41"/>
      <c r="AC600" s="41"/>
      <c r="AD600" s="41"/>
      <c r="AE600" s="41"/>
      <c r="AF600" s="41"/>
      <c r="AG600" s="41"/>
      <c r="AH600" s="41"/>
      <c r="AI600" s="41"/>
      <c r="AJ600" s="41"/>
      <c r="AK600" s="41"/>
      <c r="AL600" s="41"/>
      <c r="AM600" s="41"/>
      <c r="AN600" s="41"/>
      <c r="AO600" s="41"/>
      <c r="AP600" s="41"/>
      <c r="AQ600" s="41"/>
      <c r="DN600" s="42"/>
    </row>
    <row r="601" spans="16:118" x14ac:dyDescent="0.3">
      <c r="P601" s="41"/>
      <c r="Q601" s="41"/>
      <c r="R601" s="41"/>
      <c r="S601" s="41"/>
      <c r="T601" s="41"/>
      <c r="U601" s="41"/>
      <c r="V601" s="41"/>
      <c r="W601" s="41"/>
      <c r="X601" s="41"/>
      <c r="Y601" s="41"/>
      <c r="Z601" s="41"/>
      <c r="AA601" s="41"/>
      <c r="AB601" s="41"/>
      <c r="AC601" s="41"/>
      <c r="AD601" s="41"/>
      <c r="AE601" s="41"/>
      <c r="AF601" s="41"/>
      <c r="AG601" s="41"/>
      <c r="AH601" s="41"/>
      <c r="AI601" s="41"/>
      <c r="AJ601" s="41"/>
      <c r="AK601" s="41"/>
      <c r="AL601" s="41"/>
      <c r="AM601" s="41"/>
      <c r="AN601" s="41"/>
      <c r="AO601" s="41"/>
      <c r="AP601" s="41"/>
      <c r="AQ601" s="41"/>
      <c r="DN601" s="42"/>
    </row>
    <row r="602" spans="16:118" x14ac:dyDescent="0.3">
      <c r="P602" s="41"/>
      <c r="Q602" s="41"/>
      <c r="R602" s="41"/>
      <c r="S602" s="41"/>
      <c r="T602" s="41"/>
      <c r="U602" s="41"/>
      <c r="V602" s="41"/>
      <c r="W602" s="41"/>
      <c r="X602" s="41"/>
      <c r="Y602" s="41"/>
      <c r="Z602" s="41"/>
      <c r="AA602" s="41"/>
      <c r="AB602" s="41"/>
      <c r="AC602" s="41"/>
      <c r="AD602" s="41"/>
      <c r="AE602" s="41"/>
      <c r="AF602" s="41"/>
      <c r="AG602" s="41"/>
      <c r="AH602" s="41"/>
      <c r="AI602" s="41"/>
      <c r="AJ602" s="41"/>
      <c r="AK602" s="41"/>
      <c r="AL602" s="41"/>
      <c r="AM602" s="41"/>
      <c r="AN602" s="41"/>
      <c r="AO602" s="41"/>
      <c r="AP602" s="41"/>
      <c r="AQ602" s="41"/>
      <c r="DN602" s="42"/>
    </row>
    <row r="603" spans="16:118" x14ac:dyDescent="0.3">
      <c r="P603" s="41"/>
      <c r="Q603" s="41"/>
      <c r="R603" s="41"/>
      <c r="S603" s="41"/>
      <c r="T603" s="41"/>
      <c r="U603" s="41"/>
      <c r="V603" s="41"/>
      <c r="W603" s="41"/>
      <c r="X603" s="41"/>
      <c r="Y603" s="41"/>
      <c r="Z603" s="41"/>
      <c r="AA603" s="41"/>
      <c r="AB603" s="41"/>
      <c r="AC603" s="41"/>
      <c r="AD603" s="41"/>
      <c r="AE603" s="41"/>
      <c r="AF603" s="41"/>
      <c r="AG603" s="41"/>
      <c r="AH603" s="41"/>
      <c r="AI603" s="41"/>
      <c r="AJ603" s="41"/>
      <c r="AK603" s="41"/>
      <c r="AL603" s="41"/>
      <c r="AM603" s="41"/>
      <c r="AN603" s="41"/>
      <c r="AO603" s="41"/>
      <c r="AP603" s="41"/>
      <c r="AQ603" s="41"/>
      <c r="DN603" s="42"/>
    </row>
    <row r="604" spans="16:118" x14ac:dyDescent="0.3">
      <c r="P604" s="41"/>
      <c r="Q604" s="41"/>
      <c r="R604" s="41"/>
      <c r="S604" s="41"/>
      <c r="T604" s="41"/>
      <c r="U604" s="41"/>
      <c r="V604" s="41"/>
      <c r="W604" s="41"/>
      <c r="X604" s="41"/>
      <c r="Y604" s="41"/>
      <c r="Z604" s="41"/>
      <c r="AA604" s="41"/>
      <c r="AB604" s="41"/>
      <c r="AC604" s="41"/>
      <c r="AD604" s="41"/>
      <c r="AE604" s="41"/>
      <c r="AF604" s="41"/>
      <c r="AG604" s="41"/>
      <c r="AH604" s="41"/>
      <c r="AI604" s="41"/>
      <c r="AJ604" s="41"/>
      <c r="AK604" s="41"/>
      <c r="AL604" s="41"/>
      <c r="AM604" s="41"/>
      <c r="AN604" s="41"/>
      <c r="AO604" s="41"/>
      <c r="AP604" s="41"/>
      <c r="AQ604" s="41"/>
      <c r="DN604" s="42"/>
    </row>
    <row r="605" spans="16:118" x14ac:dyDescent="0.3">
      <c r="P605" s="41"/>
      <c r="Q605" s="41"/>
      <c r="R605" s="41"/>
      <c r="S605" s="41"/>
      <c r="T605" s="41"/>
      <c r="U605" s="41"/>
      <c r="V605" s="41"/>
      <c r="W605" s="41"/>
      <c r="X605" s="41"/>
      <c r="Y605" s="41"/>
      <c r="Z605" s="41"/>
      <c r="AA605" s="41"/>
      <c r="AB605" s="41"/>
      <c r="AC605" s="41"/>
      <c r="AD605" s="41"/>
      <c r="AE605" s="41"/>
      <c r="AF605" s="41"/>
      <c r="AG605" s="41"/>
      <c r="AH605" s="41"/>
      <c r="AI605" s="41"/>
      <c r="AJ605" s="41"/>
      <c r="AK605" s="41"/>
      <c r="AL605" s="41"/>
      <c r="AM605" s="41"/>
      <c r="AN605" s="41"/>
      <c r="AO605" s="41"/>
      <c r="AP605" s="41"/>
      <c r="AQ605" s="41"/>
      <c r="DN605" s="42"/>
    </row>
    <row r="606" spans="16:118" x14ac:dyDescent="0.3">
      <c r="P606" s="41"/>
      <c r="Q606" s="41"/>
      <c r="R606" s="41"/>
      <c r="S606" s="41"/>
      <c r="T606" s="41"/>
      <c r="U606" s="41"/>
      <c r="V606" s="41"/>
      <c r="W606" s="41"/>
      <c r="X606" s="41"/>
      <c r="Y606" s="41"/>
      <c r="Z606" s="41"/>
      <c r="AA606" s="41"/>
      <c r="AB606" s="41"/>
      <c r="AC606" s="41"/>
      <c r="AD606" s="41"/>
      <c r="AE606" s="41"/>
      <c r="AF606" s="41"/>
      <c r="AG606" s="41"/>
      <c r="AH606" s="41"/>
      <c r="AI606" s="41"/>
      <c r="AJ606" s="41"/>
      <c r="AK606" s="41"/>
      <c r="AL606" s="41"/>
      <c r="AM606" s="41"/>
      <c r="AN606" s="41"/>
      <c r="AO606" s="41"/>
      <c r="AP606" s="41"/>
      <c r="AQ606" s="41"/>
      <c r="DN606" s="42"/>
    </row>
    <row r="607" spans="16:118" x14ac:dyDescent="0.3">
      <c r="P607" s="41"/>
      <c r="Q607" s="41"/>
      <c r="R607" s="41"/>
      <c r="S607" s="41"/>
      <c r="T607" s="41"/>
      <c r="U607" s="41"/>
      <c r="V607" s="41"/>
      <c r="W607" s="41"/>
      <c r="X607" s="41"/>
      <c r="Y607" s="41"/>
      <c r="Z607" s="41"/>
      <c r="AA607" s="41"/>
      <c r="AB607" s="41"/>
      <c r="AC607" s="41"/>
      <c r="AD607" s="41"/>
      <c r="AE607" s="41"/>
      <c r="AF607" s="41"/>
      <c r="AG607" s="41"/>
      <c r="AH607" s="41"/>
      <c r="AI607" s="41"/>
      <c r="AJ607" s="41"/>
      <c r="AK607" s="41"/>
      <c r="AL607" s="41"/>
      <c r="AM607" s="41"/>
      <c r="AN607" s="41"/>
      <c r="AO607" s="41"/>
      <c r="AP607" s="41"/>
      <c r="AQ607" s="41"/>
      <c r="DN607" s="42"/>
    </row>
    <row r="608" spans="16:118" x14ac:dyDescent="0.3">
      <c r="P608" s="41"/>
      <c r="Q608" s="41"/>
      <c r="R608" s="41"/>
      <c r="S608" s="41"/>
      <c r="T608" s="41"/>
      <c r="U608" s="41"/>
      <c r="V608" s="41"/>
      <c r="W608" s="41"/>
      <c r="X608" s="41"/>
      <c r="Y608" s="41"/>
      <c r="Z608" s="41"/>
      <c r="AA608" s="41"/>
      <c r="AB608" s="41"/>
      <c r="AC608" s="41"/>
      <c r="AD608" s="41"/>
      <c r="AE608" s="41"/>
      <c r="AF608" s="41"/>
      <c r="AG608" s="41"/>
      <c r="AH608" s="41"/>
      <c r="AI608" s="41"/>
      <c r="AJ608" s="41"/>
      <c r="AK608" s="41"/>
      <c r="AL608" s="41"/>
      <c r="AM608" s="41"/>
      <c r="AN608" s="41"/>
      <c r="AO608" s="41"/>
      <c r="AP608" s="41"/>
      <c r="AQ608" s="41"/>
      <c r="DN608" s="42"/>
    </row>
    <row r="609" spans="16:118" x14ac:dyDescent="0.3">
      <c r="P609" s="41"/>
      <c r="Q609" s="41"/>
      <c r="R609" s="41"/>
      <c r="S609" s="41"/>
      <c r="T609" s="41"/>
      <c r="U609" s="41"/>
      <c r="V609" s="41"/>
      <c r="W609" s="41"/>
      <c r="X609" s="41"/>
      <c r="Y609" s="41"/>
      <c r="Z609" s="41"/>
      <c r="AA609" s="41"/>
      <c r="AB609" s="41"/>
      <c r="AC609" s="41"/>
      <c r="AD609" s="41"/>
      <c r="AE609" s="41"/>
      <c r="AF609" s="41"/>
      <c r="AG609" s="41"/>
      <c r="AH609" s="41"/>
      <c r="AI609" s="41"/>
      <c r="AJ609" s="41"/>
      <c r="AK609" s="41"/>
      <c r="AL609" s="41"/>
      <c r="AM609" s="41"/>
      <c r="AN609" s="41"/>
      <c r="AO609" s="41"/>
      <c r="AP609" s="41"/>
      <c r="AQ609" s="41"/>
      <c r="DN609" s="42"/>
    </row>
    <row r="610" spans="16:118" x14ac:dyDescent="0.3">
      <c r="P610" s="41"/>
      <c r="Q610" s="41"/>
      <c r="R610" s="41"/>
      <c r="S610" s="41"/>
      <c r="T610" s="41"/>
      <c r="U610" s="41"/>
      <c r="V610" s="41"/>
      <c r="W610" s="41"/>
      <c r="X610" s="41"/>
      <c r="Y610" s="41"/>
      <c r="Z610" s="41"/>
      <c r="AA610" s="41"/>
      <c r="AB610" s="41"/>
      <c r="AC610" s="41"/>
      <c r="AD610" s="41"/>
      <c r="AE610" s="41"/>
      <c r="AF610" s="41"/>
      <c r="AG610" s="41"/>
      <c r="AH610" s="41"/>
      <c r="AI610" s="41"/>
      <c r="AJ610" s="41"/>
      <c r="AK610" s="41"/>
      <c r="AL610" s="41"/>
      <c r="AM610" s="41"/>
      <c r="AN610" s="41"/>
      <c r="AO610" s="41"/>
      <c r="AP610" s="41"/>
      <c r="AQ610" s="41"/>
      <c r="DN610" s="42"/>
    </row>
    <row r="611" spans="16:118" x14ac:dyDescent="0.3">
      <c r="P611" s="41"/>
      <c r="Q611" s="41"/>
      <c r="R611" s="41"/>
      <c r="S611" s="41"/>
      <c r="T611" s="41"/>
      <c r="U611" s="41"/>
      <c r="V611" s="41"/>
      <c r="W611" s="41"/>
      <c r="X611" s="41"/>
      <c r="Y611" s="41"/>
      <c r="Z611" s="41"/>
      <c r="AA611" s="41"/>
      <c r="AB611" s="41"/>
      <c r="AC611" s="41"/>
      <c r="AD611" s="41"/>
      <c r="AE611" s="41"/>
      <c r="AF611" s="41"/>
      <c r="AG611" s="41"/>
      <c r="AH611" s="41"/>
      <c r="AI611" s="41"/>
      <c r="AJ611" s="41"/>
      <c r="AK611" s="41"/>
      <c r="AL611" s="41"/>
      <c r="AM611" s="41"/>
      <c r="AN611" s="41"/>
      <c r="AO611" s="41"/>
      <c r="AP611" s="41"/>
      <c r="AQ611" s="41"/>
      <c r="DN611" s="42"/>
    </row>
    <row r="612" spans="16:118" x14ac:dyDescent="0.3">
      <c r="P612" s="41"/>
      <c r="Q612" s="41"/>
      <c r="R612" s="41"/>
      <c r="S612" s="41"/>
      <c r="T612" s="41"/>
      <c r="U612" s="41"/>
      <c r="V612" s="41"/>
      <c r="W612" s="41"/>
      <c r="X612" s="41"/>
      <c r="Y612" s="41"/>
      <c r="Z612" s="41"/>
      <c r="AA612" s="41"/>
      <c r="AB612" s="41"/>
      <c r="AC612" s="41"/>
      <c r="AD612" s="41"/>
      <c r="AE612" s="41"/>
      <c r="AF612" s="41"/>
      <c r="AG612" s="41"/>
      <c r="AH612" s="41"/>
      <c r="AI612" s="41"/>
      <c r="AJ612" s="41"/>
      <c r="AK612" s="41"/>
      <c r="AL612" s="41"/>
      <c r="AM612" s="41"/>
      <c r="AN612" s="41"/>
      <c r="AO612" s="41"/>
      <c r="AP612" s="41"/>
      <c r="AQ612" s="41"/>
      <c r="DN612" s="42"/>
    </row>
    <row r="613" spans="16:118" x14ac:dyDescent="0.3">
      <c r="P613" s="41"/>
      <c r="Q613" s="41"/>
      <c r="R613" s="41"/>
      <c r="S613" s="41"/>
      <c r="T613" s="41"/>
      <c r="U613" s="41"/>
      <c r="V613" s="41"/>
      <c r="W613" s="41"/>
      <c r="X613" s="41"/>
      <c r="Y613" s="41"/>
      <c r="Z613" s="41"/>
      <c r="AA613" s="41"/>
      <c r="AB613" s="41"/>
      <c r="AC613" s="41"/>
      <c r="AD613" s="41"/>
      <c r="AE613" s="41"/>
      <c r="AF613" s="41"/>
      <c r="AG613" s="41"/>
      <c r="AH613" s="41"/>
      <c r="AI613" s="41"/>
      <c r="AJ613" s="41"/>
      <c r="AK613" s="41"/>
      <c r="AL613" s="41"/>
      <c r="AM613" s="41"/>
      <c r="AN613" s="41"/>
      <c r="AO613" s="41"/>
      <c r="AP613" s="41"/>
      <c r="AQ613" s="41"/>
      <c r="DN613" s="42"/>
    </row>
    <row r="614" spans="16:118" x14ac:dyDescent="0.3">
      <c r="P614" s="41"/>
      <c r="Q614" s="41"/>
      <c r="R614" s="41"/>
      <c r="S614" s="41"/>
      <c r="T614" s="41"/>
      <c r="U614" s="41"/>
      <c r="V614" s="41"/>
      <c r="W614" s="41"/>
      <c r="X614" s="41"/>
      <c r="Y614" s="41"/>
      <c r="Z614" s="41"/>
      <c r="AA614" s="41"/>
      <c r="AB614" s="41"/>
      <c r="AC614" s="41"/>
      <c r="AD614" s="41"/>
      <c r="AE614" s="41"/>
      <c r="AF614" s="41"/>
      <c r="AG614" s="41"/>
      <c r="AH614" s="41"/>
      <c r="AI614" s="41"/>
      <c r="AJ614" s="41"/>
      <c r="AK614" s="41"/>
      <c r="AL614" s="41"/>
      <c r="AM614" s="41"/>
      <c r="AN614" s="41"/>
      <c r="AO614" s="41"/>
      <c r="AP614" s="41"/>
      <c r="AQ614" s="41"/>
      <c r="DN614" s="42"/>
    </row>
    <row r="615" spans="16:118" x14ac:dyDescent="0.3">
      <c r="P615" s="41"/>
      <c r="Q615" s="41"/>
      <c r="R615" s="41"/>
      <c r="S615" s="41"/>
      <c r="T615" s="41"/>
      <c r="U615" s="41"/>
      <c r="V615" s="41"/>
      <c r="W615" s="41"/>
      <c r="X615" s="41"/>
      <c r="Y615" s="41"/>
      <c r="Z615" s="41"/>
      <c r="AA615" s="41"/>
      <c r="AB615" s="41"/>
      <c r="AC615" s="41"/>
      <c r="AD615" s="41"/>
      <c r="AE615" s="41"/>
      <c r="AF615" s="41"/>
      <c r="AG615" s="41"/>
      <c r="AH615" s="41"/>
      <c r="AI615" s="41"/>
      <c r="AJ615" s="41"/>
      <c r="AK615" s="41"/>
      <c r="AL615" s="41"/>
      <c r="AM615" s="41"/>
      <c r="AN615" s="41"/>
      <c r="AO615" s="41"/>
      <c r="AP615" s="41"/>
      <c r="AQ615" s="41"/>
      <c r="DN615" s="42"/>
    </row>
    <row r="616" spans="16:118" x14ac:dyDescent="0.3">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1"/>
      <c r="AQ616" s="41"/>
      <c r="DN616" s="42"/>
    </row>
    <row r="617" spans="16:118" x14ac:dyDescent="0.3">
      <c r="P617" s="41"/>
      <c r="Q617" s="41"/>
      <c r="R617" s="41"/>
      <c r="S617" s="41"/>
      <c r="T617" s="41"/>
      <c r="U617" s="41"/>
      <c r="V617" s="41"/>
      <c r="W617" s="41"/>
      <c r="X617" s="41"/>
      <c r="Y617" s="41"/>
      <c r="Z617" s="41"/>
      <c r="AA617" s="41"/>
      <c r="AB617" s="41"/>
      <c r="AC617" s="41"/>
      <c r="AD617" s="41"/>
      <c r="AE617" s="41"/>
      <c r="AF617" s="41"/>
      <c r="AG617" s="41"/>
      <c r="AH617" s="41"/>
      <c r="AI617" s="41"/>
      <c r="AJ617" s="41"/>
      <c r="AK617" s="41"/>
      <c r="AL617" s="41"/>
      <c r="AM617" s="41"/>
      <c r="AN617" s="41"/>
      <c r="AO617" s="41"/>
      <c r="AP617" s="41"/>
      <c r="AQ617" s="41"/>
      <c r="DN617" s="42"/>
    </row>
    <row r="618" spans="16:118" x14ac:dyDescent="0.3">
      <c r="P618" s="41"/>
      <c r="Q618" s="41"/>
      <c r="R618" s="41"/>
      <c r="S618" s="41"/>
      <c r="T618" s="41"/>
      <c r="U618" s="41"/>
      <c r="V618" s="41"/>
      <c r="W618" s="41"/>
      <c r="X618" s="41"/>
      <c r="Y618" s="41"/>
      <c r="Z618" s="41"/>
      <c r="AA618" s="41"/>
      <c r="AB618" s="41"/>
      <c r="AC618" s="41"/>
      <c r="AD618" s="41"/>
      <c r="AE618" s="41"/>
      <c r="AF618" s="41"/>
      <c r="AG618" s="41"/>
      <c r="AH618" s="41"/>
      <c r="AI618" s="41"/>
      <c r="AJ618" s="41"/>
      <c r="AK618" s="41"/>
      <c r="AL618" s="41"/>
      <c r="AM618" s="41"/>
      <c r="AN618" s="41"/>
      <c r="AO618" s="41"/>
      <c r="AP618" s="41"/>
      <c r="AQ618" s="41"/>
      <c r="DN618" s="42"/>
    </row>
    <row r="619" spans="16:118" x14ac:dyDescent="0.3">
      <c r="P619" s="41"/>
      <c r="Q619" s="41"/>
      <c r="R619" s="41"/>
      <c r="S619" s="41"/>
      <c r="T619" s="41"/>
      <c r="U619" s="41"/>
      <c r="V619" s="41"/>
      <c r="W619" s="41"/>
      <c r="X619" s="41"/>
      <c r="Y619" s="41"/>
      <c r="Z619" s="41"/>
      <c r="AA619" s="41"/>
      <c r="AB619" s="41"/>
      <c r="AC619" s="41"/>
      <c r="AD619" s="41"/>
      <c r="AE619" s="41"/>
      <c r="AF619" s="41"/>
      <c r="AG619" s="41"/>
      <c r="AH619" s="41"/>
      <c r="AI619" s="41"/>
      <c r="AJ619" s="41"/>
      <c r="AK619" s="41"/>
      <c r="AL619" s="41"/>
      <c r="AM619" s="41"/>
      <c r="AN619" s="41"/>
      <c r="AO619" s="41"/>
      <c r="AP619" s="41"/>
      <c r="AQ619" s="41"/>
      <c r="DN619" s="42"/>
    </row>
    <row r="620" spans="16:118" x14ac:dyDescent="0.3">
      <c r="P620" s="41"/>
      <c r="Q620" s="41"/>
      <c r="R620" s="41"/>
      <c r="S620" s="41"/>
      <c r="T620" s="41"/>
      <c r="U620" s="41"/>
      <c r="V620" s="41"/>
      <c r="W620" s="41"/>
      <c r="X620" s="41"/>
      <c r="Y620" s="41"/>
      <c r="Z620" s="41"/>
      <c r="AA620" s="41"/>
      <c r="AB620" s="41"/>
      <c r="AC620" s="41"/>
      <c r="AD620" s="41"/>
      <c r="AE620" s="41"/>
      <c r="AF620" s="41"/>
      <c r="AG620" s="41"/>
      <c r="AH620" s="41"/>
      <c r="AI620" s="41"/>
      <c r="AJ620" s="41"/>
      <c r="AK620" s="41"/>
      <c r="AL620" s="41"/>
      <c r="AM620" s="41"/>
      <c r="AN620" s="41"/>
      <c r="AO620" s="41"/>
      <c r="AP620" s="41"/>
      <c r="AQ620" s="41"/>
      <c r="DN620" s="42"/>
    </row>
    <row r="621" spans="16:118" x14ac:dyDescent="0.3">
      <c r="P621" s="41"/>
      <c r="Q621" s="41"/>
      <c r="R621" s="41"/>
      <c r="S621" s="41"/>
      <c r="T621" s="41"/>
      <c r="U621" s="41"/>
      <c r="V621" s="41"/>
      <c r="W621" s="41"/>
      <c r="X621" s="41"/>
      <c r="Y621" s="41"/>
      <c r="Z621" s="41"/>
      <c r="AA621" s="41"/>
      <c r="AB621" s="41"/>
      <c r="AC621" s="41"/>
      <c r="AD621" s="41"/>
      <c r="AE621" s="41"/>
      <c r="AF621" s="41"/>
      <c r="AG621" s="41"/>
      <c r="AH621" s="41"/>
      <c r="AI621" s="41"/>
      <c r="AJ621" s="41"/>
      <c r="AK621" s="41"/>
      <c r="AL621" s="41"/>
      <c r="AM621" s="41"/>
      <c r="AN621" s="41"/>
      <c r="AO621" s="41"/>
      <c r="AP621" s="41"/>
      <c r="AQ621" s="41"/>
      <c r="DN621" s="42"/>
    </row>
    <row r="622" spans="16:118" x14ac:dyDescent="0.3">
      <c r="P622" s="41"/>
      <c r="Q622" s="41"/>
      <c r="R622" s="41"/>
      <c r="S622" s="41"/>
      <c r="T622" s="41"/>
      <c r="U622" s="41"/>
      <c r="V622" s="41"/>
      <c r="W622" s="41"/>
      <c r="X622" s="41"/>
      <c r="Y622" s="41"/>
      <c r="Z622" s="41"/>
      <c r="AA622" s="41"/>
      <c r="AB622" s="41"/>
      <c r="AC622" s="41"/>
      <c r="AD622" s="41"/>
      <c r="AE622" s="41"/>
      <c r="AF622" s="41"/>
      <c r="AG622" s="41"/>
      <c r="AH622" s="41"/>
      <c r="AI622" s="41"/>
      <c r="AJ622" s="41"/>
      <c r="AK622" s="41"/>
      <c r="AL622" s="41"/>
      <c r="AM622" s="41"/>
      <c r="AN622" s="41"/>
      <c r="AO622" s="41"/>
      <c r="AP622" s="41"/>
      <c r="AQ622" s="41"/>
      <c r="DN622" s="42"/>
    </row>
    <row r="623" spans="16:118" x14ac:dyDescent="0.3">
      <c r="P623" s="41"/>
      <c r="Q623" s="41"/>
      <c r="R623" s="41"/>
      <c r="S623" s="41"/>
      <c r="T623" s="41"/>
      <c r="U623" s="41"/>
      <c r="V623" s="41"/>
      <c r="W623" s="41"/>
      <c r="X623" s="41"/>
      <c r="Y623" s="41"/>
      <c r="Z623" s="41"/>
      <c r="AA623" s="41"/>
      <c r="AB623" s="41"/>
      <c r="AC623" s="41"/>
      <c r="AD623" s="41"/>
      <c r="AE623" s="41"/>
      <c r="AF623" s="41"/>
      <c r="AG623" s="41"/>
      <c r="AH623" s="41"/>
      <c r="AI623" s="41"/>
      <c r="AJ623" s="41"/>
      <c r="AK623" s="41"/>
      <c r="AL623" s="41"/>
      <c r="AM623" s="41"/>
      <c r="AN623" s="41"/>
      <c r="AO623" s="41"/>
      <c r="AP623" s="41"/>
      <c r="AQ623" s="41"/>
      <c r="DN623" s="42"/>
    </row>
    <row r="624" spans="16:118" x14ac:dyDescent="0.3">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1"/>
      <c r="AM624" s="41"/>
      <c r="AN624" s="41"/>
      <c r="AO624" s="41"/>
      <c r="AP624" s="41"/>
      <c r="AQ624" s="41"/>
      <c r="DN624" s="42"/>
    </row>
    <row r="625" spans="16:118" x14ac:dyDescent="0.3">
      <c r="P625" s="41"/>
      <c r="Q625" s="41"/>
      <c r="R625" s="41"/>
      <c r="S625" s="41"/>
      <c r="T625" s="41"/>
      <c r="U625" s="41"/>
      <c r="V625" s="41"/>
      <c r="W625" s="41"/>
      <c r="X625" s="41"/>
      <c r="Y625" s="41"/>
      <c r="Z625" s="41"/>
      <c r="AA625" s="41"/>
      <c r="AB625" s="41"/>
      <c r="AC625" s="41"/>
      <c r="AD625" s="41"/>
      <c r="AE625" s="41"/>
      <c r="AF625" s="41"/>
      <c r="AG625" s="41"/>
      <c r="AH625" s="41"/>
      <c r="AI625" s="41"/>
      <c r="AJ625" s="41"/>
      <c r="AK625" s="41"/>
      <c r="AL625" s="41"/>
      <c r="AM625" s="41"/>
      <c r="AN625" s="41"/>
      <c r="AO625" s="41"/>
      <c r="AP625" s="41"/>
      <c r="AQ625" s="41"/>
      <c r="DN625" s="42"/>
    </row>
    <row r="626" spans="16:118" x14ac:dyDescent="0.3">
      <c r="P626" s="41"/>
      <c r="Q626" s="41"/>
      <c r="R626" s="41"/>
      <c r="S626" s="41"/>
      <c r="T626" s="41"/>
      <c r="U626" s="41"/>
      <c r="V626" s="41"/>
      <c r="W626" s="41"/>
      <c r="X626" s="41"/>
      <c r="Y626" s="41"/>
      <c r="Z626" s="41"/>
      <c r="AA626" s="41"/>
      <c r="AB626" s="41"/>
      <c r="AC626" s="41"/>
      <c r="AD626" s="41"/>
      <c r="AE626" s="41"/>
      <c r="AF626" s="41"/>
      <c r="AG626" s="41"/>
      <c r="AH626" s="41"/>
      <c r="AI626" s="41"/>
      <c r="AJ626" s="41"/>
      <c r="AK626" s="41"/>
      <c r="AL626" s="41"/>
      <c r="AM626" s="41"/>
      <c r="AN626" s="41"/>
      <c r="AO626" s="41"/>
      <c r="AP626" s="41"/>
      <c r="AQ626" s="41"/>
      <c r="DN626" s="42"/>
    </row>
    <row r="627" spans="16:118" x14ac:dyDescent="0.3">
      <c r="P627" s="41"/>
      <c r="Q627" s="41"/>
      <c r="R627" s="41"/>
      <c r="S627" s="41"/>
      <c r="T627" s="41"/>
      <c r="U627" s="41"/>
      <c r="V627" s="41"/>
      <c r="W627" s="41"/>
      <c r="X627" s="41"/>
      <c r="Y627" s="41"/>
      <c r="Z627" s="41"/>
      <c r="AA627" s="41"/>
      <c r="AB627" s="41"/>
      <c r="AC627" s="41"/>
      <c r="AD627" s="41"/>
      <c r="AE627" s="41"/>
      <c r="AF627" s="41"/>
      <c r="AG627" s="41"/>
      <c r="AH627" s="41"/>
      <c r="AI627" s="41"/>
      <c r="AJ627" s="41"/>
      <c r="AK627" s="41"/>
      <c r="AL627" s="41"/>
      <c r="AM627" s="41"/>
      <c r="AN627" s="41"/>
      <c r="AO627" s="41"/>
      <c r="AP627" s="41"/>
      <c r="AQ627" s="41"/>
      <c r="DN627" s="42"/>
    </row>
    <row r="628" spans="16:118" x14ac:dyDescent="0.3">
      <c r="P628" s="41"/>
      <c r="Q628" s="41"/>
      <c r="R628" s="41"/>
      <c r="S628" s="41"/>
      <c r="T628" s="41"/>
      <c r="U628" s="41"/>
      <c r="V628" s="41"/>
      <c r="W628" s="41"/>
      <c r="X628" s="41"/>
      <c r="Y628" s="41"/>
      <c r="Z628" s="41"/>
      <c r="AA628" s="41"/>
      <c r="AB628" s="41"/>
      <c r="AC628" s="41"/>
      <c r="AD628" s="41"/>
      <c r="AE628" s="41"/>
      <c r="AF628" s="41"/>
      <c r="AG628" s="41"/>
      <c r="AH628" s="41"/>
      <c r="AI628" s="41"/>
      <c r="AJ628" s="41"/>
      <c r="AK628" s="41"/>
      <c r="AL628" s="41"/>
      <c r="AM628" s="41"/>
      <c r="AN628" s="41"/>
      <c r="AO628" s="41"/>
      <c r="AP628" s="41"/>
      <c r="AQ628" s="41"/>
      <c r="DN628" s="42"/>
    </row>
    <row r="629" spans="16:118" x14ac:dyDescent="0.3">
      <c r="P629" s="41"/>
      <c r="Q629" s="41"/>
      <c r="R629" s="41"/>
      <c r="S629" s="41"/>
      <c r="T629" s="41"/>
      <c r="U629" s="41"/>
      <c r="V629" s="41"/>
      <c r="W629" s="41"/>
      <c r="X629" s="41"/>
      <c r="Y629" s="41"/>
      <c r="Z629" s="41"/>
      <c r="AA629" s="41"/>
      <c r="AB629" s="41"/>
      <c r="AC629" s="41"/>
      <c r="AD629" s="41"/>
      <c r="AE629" s="41"/>
      <c r="AF629" s="41"/>
      <c r="AG629" s="41"/>
      <c r="AH629" s="41"/>
      <c r="AI629" s="41"/>
      <c r="AJ629" s="41"/>
      <c r="AK629" s="41"/>
      <c r="AL629" s="41"/>
      <c r="AM629" s="41"/>
      <c r="AN629" s="41"/>
      <c r="AO629" s="41"/>
      <c r="AP629" s="41"/>
      <c r="AQ629" s="41"/>
      <c r="DN629" s="42"/>
    </row>
    <row r="630" spans="16:118" x14ac:dyDescent="0.3">
      <c r="P630" s="41"/>
      <c r="Q630" s="41"/>
      <c r="R630" s="41"/>
      <c r="S630" s="41"/>
      <c r="T630" s="41"/>
      <c r="U630" s="41"/>
      <c r="V630" s="41"/>
      <c r="W630" s="41"/>
      <c r="X630" s="41"/>
      <c r="Y630" s="41"/>
      <c r="Z630" s="41"/>
      <c r="AA630" s="41"/>
      <c r="AB630" s="41"/>
      <c r="AC630" s="41"/>
      <c r="AD630" s="41"/>
      <c r="AE630" s="41"/>
      <c r="AF630" s="41"/>
      <c r="AG630" s="41"/>
      <c r="AH630" s="41"/>
      <c r="AI630" s="41"/>
      <c r="AJ630" s="41"/>
      <c r="AK630" s="41"/>
      <c r="AL630" s="41"/>
      <c r="AM630" s="41"/>
      <c r="AN630" s="41"/>
      <c r="AO630" s="41"/>
      <c r="AP630" s="41"/>
      <c r="AQ630" s="41"/>
      <c r="DN630" s="42"/>
    </row>
    <row r="631" spans="16:118" x14ac:dyDescent="0.3">
      <c r="P631" s="41"/>
      <c r="Q631" s="41"/>
      <c r="R631" s="41"/>
      <c r="S631" s="41"/>
      <c r="T631" s="41"/>
      <c r="U631" s="41"/>
      <c r="V631" s="41"/>
      <c r="W631" s="41"/>
      <c r="X631" s="41"/>
      <c r="Y631" s="41"/>
      <c r="Z631" s="41"/>
      <c r="AA631" s="41"/>
      <c r="AB631" s="41"/>
      <c r="AC631" s="41"/>
      <c r="AD631" s="41"/>
      <c r="AE631" s="41"/>
      <c r="AF631" s="41"/>
      <c r="AG631" s="41"/>
      <c r="AH631" s="41"/>
      <c r="AI631" s="41"/>
      <c r="AJ631" s="41"/>
      <c r="AK631" s="41"/>
      <c r="AL631" s="41"/>
      <c r="AM631" s="41"/>
      <c r="AN631" s="41"/>
      <c r="AO631" s="41"/>
      <c r="AP631" s="41"/>
      <c r="AQ631" s="41"/>
      <c r="DN631" s="42"/>
    </row>
    <row r="632" spans="16:118" x14ac:dyDescent="0.3">
      <c r="P632" s="41"/>
      <c r="Q632" s="41"/>
      <c r="R632" s="41"/>
      <c r="S632" s="41"/>
      <c r="T632" s="41"/>
      <c r="U632" s="41"/>
      <c r="V632" s="41"/>
      <c r="W632" s="41"/>
      <c r="X632" s="41"/>
      <c r="Y632" s="41"/>
      <c r="Z632" s="41"/>
      <c r="AA632" s="41"/>
      <c r="AB632" s="41"/>
      <c r="AC632" s="41"/>
      <c r="AD632" s="41"/>
      <c r="AE632" s="41"/>
      <c r="AF632" s="41"/>
      <c r="AG632" s="41"/>
      <c r="AH632" s="41"/>
      <c r="AI632" s="41"/>
      <c r="AJ632" s="41"/>
      <c r="AK632" s="41"/>
      <c r="AL632" s="41"/>
      <c r="AM632" s="41"/>
      <c r="AN632" s="41"/>
      <c r="AO632" s="41"/>
      <c r="AP632" s="41"/>
      <c r="AQ632" s="41"/>
      <c r="DN632" s="42"/>
    </row>
    <row r="633" spans="16:118" x14ac:dyDescent="0.3">
      <c r="P633" s="41"/>
      <c r="Q633" s="41"/>
      <c r="R633" s="41"/>
      <c r="S633" s="41"/>
      <c r="T633" s="41"/>
      <c r="U633" s="41"/>
      <c r="V633" s="41"/>
      <c r="W633" s="41"/>
      <c r="X633" s="41"/>
      <c r="Y633" s="41"/>
      <c r="Z633" s="41"/>
      <c r="AA633" s="41"/>
      <c r="AB633" s="41"/>
      <c r="AC633" s="41"/>
      <c r="AD633" s="41"/>
      <c r="AE633" s="41"/>
      <c r="AF633" s="41"/>
      <c r="AG633" s="41"/>
      <c r="AH633" s="41"/>
      <c r="AI633" s="41"/>
      <c r="AJ633" s="41"/>
      <c r="AK633" s="41"/>
      <c r="AL633" s="41"/>
      <c r="AM633" s="41"/>
      <c r="AN633" s="41"/>
      <c r="AO633" s="41"/>
      <c r="AP633" s="41"/>
      <c r="AQ633" s="41"/>
      <c r="DN633" s="42"/>
    </row>
    <row r="634" spans="16:118" x14ac:dyDescent="0.3">
      <c r="P634" s="41"/>
      <c r="Q634" s="41"/>
      <c r="R634" s="41"/>
      <c r="S634" s="41"/>
      <c r="T634" s="41"/>
      <c r="U634" s="41"/>
      <c r="V634" s="41"/>
      <c r="W634" s="41"/>
      <c r="X634" s="41"/>
      <c r="Y634" s="41"/>
      <c r="Z634" s="41"/>
      <c r="AA634" s="41"/>
      <c r="AB634" s="41"/>
      <c r="AC634" s="41"/>
      <c r="AD634" s="41"/>
      <c r="AE634" s="41"/>
      <c r="AF634" s="41"/>
      <c r="AG634" s="41"/>
      <c r="AH634" s="41"/>
      <c r="AI634" s="41"/>
      <c r="AJ634" s="41"/>
      <c r="AK634" s="41"/>
      <c r="AL634" s="41"/>
      <c r="AM634" s="41"/>
      <c r="AN634" s="41"/>
      <c r="AO634" s="41"/>
      <c r="AP634" s="41"/>
      <c r="AQ634" s="41"/>
      <c r="DN634" s="42"/>
    </row>
    <row r="635" spans="16:118" x14ac:dyDescent="0.3">
      <c r="P635" s="41"/>
      <c r="Q635" s="41"/>
      <c r="R635" s="41"/>
      <c r="S635" s="41"/>
      <c r="T635" s="41"/>
      <c r="U635" s="41"/>
      <c r="V635" s="41"/>
      <c r="W635" s="41"/>
      <c r="X635" s="41"/>
      <c r="Y635" s="41"/>
      <c r="Z635" s="41"/>
      <c r="AA635" s="41"/>
      <c r="AB635" s="41"/>
      <c r="AC635" s="41"/>
      <c r="AD635" s="41"/>
      <c r="AE635" s="41"/>
      <c r="AF635" s="41"/>
      <c r="AG635" s="41"/>
      <c r="AH635" s="41"/>
      <c r="AI635" s="41"/>
      <c r="AJ635" s="41"/>
      <c r="AK635" s="41"/>
      <c r="AL635" s="41"/>
      <c r="AM635" s="41"/>
      <c r="AN635" s="41"/>
      <c r="AO635" s="41"/>
      <c r="AP635" s="41"/>
      <c r="AQ635" s="41"/>
      <c r="DN635" s="42"/>
    </row>
    <row r="636" spans="16:118" x14ac:dyDescent="0.3">
      <c r="P636" s="41"/>
      <c r="Q636" s="41"/>
      <c r="R636" s="41"/>
      <c r="S636" s="41"/>
      <c r="T636" s="41"/>
      <c r="U636" s="41"/>
      <c r="V636" s="41"/>
      <c r="W636" s="41"/>
      <c r="X636" s="41"/>
      <c r="Y636" s="41"/>
      <c r="Z636" s="41"/>
      <c r="AA636" s="41"/>
      <c r="AB636" s="41"/>
      <c r="AC636" s="41"/>
      <c r="AD636" s="41"/>
      <c r="AE636" s="41"/>
      <c r="AF636" s="41"/>
      <c r="AG636" s="41"/>
      <c r="AH636" s="41"/>
      <c r="AI636" s="41"/>
      <c r="AJ636" s="41"/>
      <c r="AK636" s="41"/>
      <c r="AL636" s="41"/>
      <c r="AM636" s="41"/>
      <c r="AN636" s="41"/>
      <c r="AO636" s="41"/>
      <c r="AP636" s="41"/>
      <c r="AQ636" s="41"/>
      <c r="DN636" s="42"/>
    </row>
    <row r="637" spans="16:118" x14ac:dyDescent="0.3">
      <c r="P637" s="41"/>
      <c r="Q637" s="41"/>
      <c r="R637" s="41"/>
      <c r="S637" s="41"/>
      <c r="T637" s="41"/>
      <c r="U637" s="41"/>
      <c r="V637" s="41"/>
      <c r="W637" s="41"/>
      <c r="X637" s="41"/>
      <c r="Y637" s="41"/>
      <c r="Z637" s="41"/>
      <c r="AA637" s="41"/>
      <c r="AB637" s="41"/>
      <c r="AC637" s="41"/>
      <c r="AD637" s="41"/>
      <c r="AE637" s="41"/>
      <c r="AF637" s="41"/>
      <c r="AG637" s="41"/>
      <c r="AH637" s="41"/>
      <c r="AI637" s="41"/>
      <c r="AJ637" s="41"/>
      <c r="AK637" s="41"/>
      <c r="AL637" s="41"/>
      <c r="AM637" s="41"/>
      <c r="AN637" s="41"/>
      <c r="AO637" s="41"/>
      <c r="AP637" s="41"/>
      <c r="AQ637" s="41"/>
      <c r="DN637" s="42"/>
    </row>
    <row r="638" spans="16:118" x14ac:dyDescent="0.3">
      <c r="P638" s="41"/>
      <c r="Q638" s="41"/>
      <c r="R638" s="41"/>
      <c r="S638" s="41"/>
      <c r="T638" s="41"/>
      <c r="U638" s="41"/>
      <c r="V638" s="41"/>
      <c r="W638" s="41"/>
      <c r="X638" s="41"/>
      <c r="Y638" s="41"/>
      <c r="Z638" s="41"/>
      <c r="AA638" s="41"/>
      <c r="AB638" s="41"/>
      <c r="AC638" s="41"/>
      <c r="AD638" s="41"/>
      <c r="AE638" s="41"/>
      <c r="AF638" s="41"/>
      <c r="AG638" s="41"/>
      <c r="AH638" s="41"/>
      <c r="AI638" s="41"/>
      <c r="AJ638" s="41"/>
      <c r="AK638" s="41"/>
      <c r="AL638" s="41"/>
      <c r="AM638" s="41"/>
      <c r="AN638" s="41"/>
      <c r="AO638" s="41"/>
      <c r="AP638" s="41"/>
      <c r="AQ638" s="41"/>
      <c r="DN638" s="42"/>
    </row>
    <row r="639" spans="16:118" x14ac:dyDescent="0.3">
      <c r="P639" s="41"/>
      <c r="Q639" s="41"/>
      <c r="R639" s="41"/>
      <c r="S639" s="41"/>
      <c r="T639" s="41"/>
      <c r="U639" s="41"/>
      <c r="V639" s="41"/>
      <c r="W639" s="41"/>
      <c r="X639" s="41"/>
      <c r="Y639" s="41"/>
      <c r="Z639" s="41"/>
      <c r="AA639" s="41"/>
      <c r="AB639" s="41"/>
      <c r="AC639" s="41"/>
      <c r="AD639" s="41"/>
      <c r="AE639" s="41"/>
      <c r="AF639" s="41"/>
      <c r="AG639" s="41"/>
      <c r="AH639" s="41"/>
      <c r="AI639" s="41"/>
      <c r="AJ639" s="41"/>
      <c r="AK639" s="41"/>
      <c r="AL639" s="41"/>
      <c r="AM639" s="41"/>
      <c r="AN639" s="41"/>
      <c r="AO639" s="41"/>
      <c r="AP639" s="41"/>
      <c r="AQ639" s="41"/>
      <c r="DN639" s="42"/>
    </row>
    <row r="640" spans="16:118" x14ac:dyDescent="0.3">
      <c r="P640" s="41"/>
      <c r="Q640" s="41"/>
      <c r="R640" s="41"/>
      <c r="S640" s="41"/>
      <c r="T640" s="41"/>
      <c r="U640" s="41"/>
      <c r="V640" s="41"/>
      <c r="W640" s="41"/>
      <c r="X640" s="41"/>
      <c r="Y640" s="41"/>
      <c r="Z640" s="41"/>
      <c r="AA640" s="41"/>
      <c r="AB640" s="41"/>
      <c r="AC640" s="41"/>
      <c r="AD640" s="41"/>
      <c r="AE640" s="41"/>
      <c r="AF640" s="41"/>
      <c r="AG640" s="41"/>
      <c r="AH640" s="41"/>
      <c r="AI640" s="41"/>
      <c r="AJ640" s="41"/>
      <c r="AK640" s="41"/>
      <c r="AL640" s="41"/>
      <c r="AM640" s="41"/>
      <c r="AN640" s="41"/>
      <c r="AO640" s="41"/>
      <c r="AP640" s="41"/>
      <c r="AQ640" s="41"/>
      <c r="DN640" s="42"/>
    </row>
    <row r="641" spans="16:118" x14ac:dyDescent="0.3">
      <c r="P641" s="41"/>
      <c r="Q641" s="41"/>
      <c r="R641" s="41"/>
      <c r="S641" s="41"/>
      <c r="T641" s="41"/>
      <c r="U641" s="41"/>
      <c r="V641" s="41"/>
      <c r="W641" s="41"/>
      <c r="X641" s="41"/>
      <c r="Y641" s="41"/>
      <c r="Z641" s="41"/>
      <c r="AA641" s="41"/>
      <c r="AB641" s="41"/>
      <c r="AC641" s="41"/>
      <c r="AD641" s="41"/>
      <c r="AE641" s="41"/>
      <c r="AF641" s="41"/>
      <c r="AG641" s="41"/>
      <c r="AH641" s="41"/>
      <c r="AI641" s="41"/>
      <c r="AJ641" s="41"/>
      <c r="AK641" s="41"/>
      <c r="AL641" s="41"/>
      <c r="AM641" s="41"/>
      <c r="AN641" s="41"/>
      <c r="AO641" s="41"/>
      <c r="AP641" s="41"/>
      <c r="AQ641" s="41"/>
      <c r="DN641" s="42"/>
    </row>
    <row r="642" spans="16:118" x14ac:dyDescent="0.3">
      <c r="P642" s="41"/>
      <c r="Q642" s="41"/>
      <c r="R642" s="41"/>
      <c r="S642" s="41"/>
      <c r="T642" s="41"/>
      <c r="U642" s="41"/>
      <c r="V642" s="41"/>
      <c r="W642" s="41"/>
      <c r="X642" s="41"/>
      <c r="Y642" s="41"/>
      <c r="Z642" s="41"/>
      <c r="AA642" s="41"/>
      <c r="AB642" s="41"/>
      <c r="AC642" s="41"/>
      <c r="AD642" s="41"/>
      <c r="AE642" s="41"/>
      <c r="AF642" s="41"/>
      <c r="AG642" s="41"/>
      <c r="AH642" s="41"/>
      <c r="AI642" s="41"/>
      <c r="AJ642" s="41"/>
      <c r="AK642" s="41"/>
      <c r="AL642" s="41"/>
      <c r="AM642" s="41"/>
      <c r="AN642" s="41"/>
      <c r="AO642" s="41"/>
      <c r="AP642" s="41"/>
      <c r="AQ642" s="41"/>
      <c r="DN642" s="42"/>
    </row>
    <row r="643" spans="16:118" x14ac:dyDescent="0.3">
      <c r="P643" s="41"/>
      <c r="Q643" s="41"/>
      <c r="R643" s="41"/>
      <c r="S643" s="41"/>
      <c r="T643" s="41"/>
      <c r="U643" s="41"/>
      <c r="V643" s="41"/>
      <c r="W643" s="41"/>
      <c r="X643" s="41"/>
      <c r="Y643" s="41"/>
      <c r="Z643" s="41"/>
      <c r="AA643" s="41"/>
      <c r="AB643" s="41"/>
      <c r="AC643" s="41"/>
      <c r="AD643" s="41"/>
      <c r="AE643" s="41"/>
      <c r="AF643" s="41"/>
      <c r="AG643" s="41"/>
      <c r="AH643" s="41"/>
      <c r="AI643" s="41"/>
      <c r="AJ643" s="41"/>
      <c r="AK643" s="41"/>
      <c r="AL643" s="41"/>
      <c r="AM643" s="41"/>
      <c r="AN643" s="41"/>
      <c r="AO643" s="41"/>
      <c r="AP643" s="41"/>
      <c r="AQ643" s="41"/>
      <c r="DN643" s="42"/>
    </row>
    <row r="644" spans="16:118" x14ac:dyDescent="0.3">
      <c r="P644" s="41"/>
      <c r="Q644" s="41"/>
      <c r="R644" s="41"/>
      <c r="S644" s="41"/>
      <c r="T644" s="41"/>
      <c r="U644" s="41"/>
      <c r="V644" s="41"/>
      <c r="W644" s="41"/>
      <c r="X644" s="41"/>
      <c r="Y644" s="41"/>
      <c r="Z644" s="41"/>
      <c r="AA644" s="41"/>
      <c r="AB644" s="41"/>
      <c r="AC644" s="41"/>
      <c r="AD644" s="41"/>
      <c r="AE644" s="41"/>
      <c r="AF644" s="41"/>
      <c r="AG644" s="41"/>
      <c r="AH644" s="41"/>
      <c r="AI644" s="41"/>
      <c r="AJ644" s="41"/>
      <c r="AK644" s="41"/>
      <c r="AL644" s="41"/>
      <c r="AM644" s="41"/>
      <c r="AN644" s="41"/>
      <c r="AO644" s="41"/>
      <c r="AP644" s="41"/>
      <c r="AQ644" s="41"/>
      <c r="DN644" s="42"/>
    </row>
    <row r="645" spans="16:118" x14ac:dyDescent="0.3">
      <c r="P645" s="41"/>
      <c r="Q645" s="41"/>
      <c r="R645" s="41"/>
      <c r="S645" s="41"/>
      <c r="T645" s="41"/>
      <c r="U645" s="41"/>
      <c r="V645" s="41"/>
      <c r="W645" s="41"/>
      <c r="X645" s="41"/>
      <c r="Y645" s="41"/>
      <c r="Z645" s="41"/>
      <c r="AA645" s="41"/>
      <c r="AB645" s="41"/>
      <c r="AC645" s="41"/>
      <c r="AD645" s="41"/>
      <c r="AE645" s="41"/>
      <c r="AF645" s="41"/>
      <c r="AG645" s="41"/>
      <c r="AH645" s="41"/>
      <c r="AI645" s="41"/>
      <c r="AJ645" s="41"/>
      <c r="AK645" s="41"/>
      <c r="AL645" s="41"/>
      <c r="AM645" s="41"/>
      <c r="AN645" s="41"/>
      <c r="AO645" s="41"/>
      <c r="AP645" s="41"/>
      <c r="AQ645" s="41"/>
      <c r="DN645" s="42"/>
    </row>
    <row r="646" spans="16:118" x14ac:dyDescent="0.3">
      <c r="P646" s="41"/>
      <c r="Q646" s="41"/>
      <c r="R646" s="41"/>
      <c r="S646" s="41"/>
      <c r="T646" s="41"/>
      <c r="U646" s="41"/>
      <c r="V646" s="41"/>
      <c r="W646" s="41"/>
      <c r="X646" s="41"/>
      <c r="Y646" s="41"/>
      <c r="Z646" s="41"/>
      <c r="AA646" s="41"/>
      <c r="AB646" s="41"/>
      <c r="AC646" s="41"/>
      <c r="AD646" s="41"/>
      <c r="AE646" s="41"/>
      <c r="AF646" s="41"/>
      <c r="AG646" s="41"/>
      <c r="AH646" s="41"/>
      <c r="AI646" s="41"/>
      <c r="AJ646" s="41"/>
      <c r="AK646" s="41"/>
      <c r="AL646" s="41"/>
      <c r="AM646" s="41"/>
      <c r="AN646" s="41"/>
      <c r="AO646" s="41"/>
      <c r="AP646" s="41"/>
      <c r="AQ646" s="41"/>
      <c r="DN646" s="42"/>
    </row>
    <row r="647" spans="16:118" x14ac:dyDescent="0.3">
      <c r="P647" s="41"/>
      <c r="Q647" s="41"/>
      <c r="R647" s="41"/>
      <c r="S647" s="41"/>
      <c r="T647" s="41"/>
      <c r="U647" s="41"/>
      <c r="V647" s="41"/>
      <c r="W647" s="41"/>
      <c r="X647" s="41"/>
      <c r="Y647" s="41"/>
      <c r="Z647" s="41"/>
      <c r="AA647" s="41"/>
      <c r="AB647" s="41"/>
      <c r="AC647" s="41"/>
      <c r="AD647" s="41"/>
      <c r="AE647" s="41"/>
      <c r="AF647" s="41"/>
      <c r="AG647" s="41"/>
      <c r="AH647" s="41"/>
      <c r="AI647" s="41"/>
      <c r="AJ647" s="41"/>
      <c r="AK647" s="41"/>
      <c r="AL647" s="41"/>
      <c r="AM647" s="41"/>
      <c r="AN647" s="41"/>
      <c r="AO647" s="41"/>
      <c r="AP647" s="41"/>
      <c r="AQ647" s="41"/>
      <c r="DN647" s="42"/>
    </row>
    <row r="648" spans="16:118" x14ac:dyDescent="0.3">
      <c r="P648" s="41"/>
      <c r="Q648" s="41"/>
      <c r="R648" s="41"/>
      <c r="S648" s="41"/>
      <c r="T648" s="41"/>
      <c r="U648" s="41"/>
      <c r="V648" s="41"/>
      <c r="W648" s="41"/>
      <c r="X648" s="41"/>
      <c r="Y648" s="41"/>
      <c r="Z648" s="41"/>
      <c r="AA648" s="41"/>
      <c r="AB648" s="41"/>
      <c r="AC648" s="41"/>
      <c r="AD648" s="41"/>
      <c r="AE648" s="41"/>
      <c r="AF648" s="41"/>
      <c r="AG648" s="41"/>
      <c r="AH648" s="41"/>
      <c r="AI648" s="41"/>
      <c r="AJ648" s="41"/>
      <c r="AK648" s="41"/>
      <c r="AL648" s="41"/>
      <c r="AM648" s="41"/>
      <c r="AN648" s="41"/>
      <c r="AO648" s="41"/>
      <c r="AP648" s="41"/>
      <c r="AQ648" s="41"/>
      <c r="DN648" s="42"/>
    </row>
    <row r="649" spans="16:118" x14ac:dyDescent="0.3">
      <c r="P649" s="41"/>
      <c r="Q649" s="41"/>
      <c r="R649" s="41"/>
      <c r="S649" s="41"/>
      <c r="T649" s="41"/>
      <c r="U649" s="41"/>
      <c r="V649" s="41"/>
      <c r="W649" s="41"/>
      <c r="X649" s="41"/>
      <c r="Y649" s="41"/>
      <c r="Z649" s="41"/>
      <c r="AA649" s="41"/>
      <c r="AB649" s="41"/>
      <c r="AC649" s="41"/>
      <c r="AD649" s="41"/>
      <c r="AE649" s="41"/>
      <c r="AF649" s="41"/>
      <c r="AG649" s="41"/>
      <c r="AH649" s="41"/>
      <c r="AI649" s="41"/>
      <c r="AJ649" s="41"/>
      <c r="AK649" s="41"/>
      <c r="AL649" s="41"/>
      <c r="AM649" s="41"/>
      <c r="AN649" s="41"/>
      <c r="AO649" s="41"/>
      <c r="AP649" s="41"/>
      <c r="AQ649" s="41"/>
      <c r="DN649" s="42"/>
    </row>
    <row r="650" spans="16:118" x14ac:dyDescent="0.3">
      <c r="P650" s="41"/>
      <c r="Q650" s="41"/>
      <c r="R650" s="41"/>
      <c r="S650" s="41"/>
      <c r="T650" s="41"/>
      <c r="U650" s="41"/>
      <c r="V650" s="41"/>
      <c r="W650" s="41"/>
      <c r="X650" s="41"/>
      <c r="Y650" s="41"/>
      <c r="Z650" s="41"/>
      <c r="AA650" s="41"/>
      <c r="AB650" s="41"/>
      <c r="AC650" s="41"/>
      <c r="AD650" s="41"/>
      <c r="AE650" s="41"/>
      <c r="AF650" s="41"/>
      <c r="AG650" s="41"/>
      <c r="AH650" s="41"/>
      <c r="AI650" s="41"/>
      <c r="AJ650" s="41"/>
      <c r="AK650" s="41"/>
      <c r="AL650" s="41"/>
      <c r="AM650" s="41"/>
      <c r="AN650" s="41"/>
      <c r="AO650" s="41"/>
      <c r="AP650" s="41"/>
      <c r="AQ650" s="41"/>
      <c r="DN650" s="42"/>
    </row>
    <row r="651" spans="16:118" x14ac:dyDescent="0.3">
      <c r="P651" s="41"/>
      <c r="Q651" s="41"/>
      <c r="R651" s="41"/>
      <c r="S651" s="41"/>
      <c r="T651" s="41"/>
      <c r="U651" s="41"/>
      <c r="V651" s="41"/>
      <c r="W651" s="41"/>
      <c r="X651" s="41"/>
      <c r="Y651" s="41"/>
      <c r="Z651" s="41"/>
      <c r="AA651" s="41"/>
      <c r="AB651" s="41"/>
      <c r="AC651" s="41"/>
      <c r="AD651" s="41"/>
      <c r="AE651" s="41"/>
      <c r="AF651" s="41"/>
      <c r="AG651" s="41"/>
      <c r="AH651" s="41"/>
      <c r="AI651" s="41"/>
      <c r="AJ651" s="41"/>
      <c r="AK651" s="41"/>
      <c r="AL651" s="41"/>
      <c r="AM651" s="41"/>
      <c r="AN651" s="41"/>
      <c r="AO651" s="41"/>
      <c r="AP651" s="41"/>
      <c r="AQ651" s="41"/>
      <c r="DN651" s="42"/>
    </row>
    <row r="652" spans="16:118" x14ac:dyDescent="0.3">
      <c r="P652" s="41"/>
      <c r="Q652" s="41"/>
      <c r="R652" s="41"/>
      <c r="S652" s="41"/>
      <c r="T652" s="41"/>
      <c r="U652" s="41"/>
      <c r="V652" s="41"/>
      <c r="W652" s="41"/>
      <c r="X652" s="41"/>
      <c r="Y652" s="41"/>
      <c r="Z652" s="41"/>
      <c r="AA652" s="41"/>
      <c r="AB652" s="41"/>
      <c r="AC652" s="41"/>
      <c r="AD652" s="41"/>
      <c r="AE652" s="41"/>
      <c r="AF652" s="41"/>
      <c r="AG652" s="41"/>
      <c r="AH652" s="41"/>
      <c r="AI652" s="41"/>
      <c r="AJ652" s="41"/>
      <c r="AK652" s="41"/>
      <c r="AL652" s="41"/>
      <c r="AM652" s="41"/>
      <c r="AN652" s="41"/>
      <c r="AO652" s="41"/>
      <c r="AP652" s="41"/>
      <c r="AQ652" s="41"/>
      <c r="DN652" s="42"/>
    </row>
    <row r="653" spans="16:118" x14ac:dyDescent="0.3">
      <c r="P653" s="41"/>
      <c r="Q653" s="41"/>
      <c r="R653" s="41"/>
      <c r="S653" s="41"/>
      <c r="T653" s="41"/>
      <c r="U653" s="41"/>
      <c r="V653" s="41"/>
      <c r="W653" s="41"/>
      <c r="X653" s="41"/>
      <c r="Y653" s="41"/>
      <c r="Z653" s="41"/>
      <c r="AA653" s="41"/>
      <c r="AB653" s="41"/>
      <c r="AC653" s="41"/>
      <c r="AD653" s="41"/>
      <c r="AE653" s="41"/>
      <c r="AF653" s="41"/>
      <c r="AG653" s="41"/>
      <c r="AH653" s="41"/>
      <c r="AI653" s="41"/>
      <c r="AJ653" s="41"/>
      <c r="AK653" s="41"/>
      <c r="AL653" s="41"/>
      <c r="AM653" s="41"/>
      <c r="AN653" s="41"/>
      <c r="AO653" s="41"/>
      <c r="AP653" s="41"/>
      <c r="AQ653" s="41"/>
      <c r="DN653" s="42"/>
    </row>
    <row r="654" spans="16:118" x14ac:dyDescent="0.3">
      <c r="P654" s="41"/>
      <c r="Q654" s="41"/>
      <c r="R654" s="41"/>
      <c r="S654" s="41"/>
      <c r="T654" s="41"/>
      <c r="U654" s="41"/>
      <c r="V654" s="41"/>
      <c r="W654" s="41"/>
      <c r="X654" s="41"/>
      <c r="Y654" s="41"/>
      <c r="Z654" s="41"/>
      <c r="AA654" s="41"/>
      <c r="AB654" s="41"/>
      <c r="AC654" s="41"/>
      <c r="AD654" s="41"/>
      <c r="AE654" s="41"/>
      <c r="AF654" s="41"/>
      <c r="AG654" s="41"/>
      <c r="AH654" s="41"/>
      <c r="AI654" s="41"/>
      <c r="AJ654" s="41"/>
      <c r="AK654" s="41"/>
      <c r="AL654" s="41"/>
      <c r="AM654" s="41"/>
      <c r="AN654" s="41"/>
      <c r="AO654" s="41"/>
      <c r="AP654" s="41"/>
      <c r="AQ654" s="41"/>
      <c r="DN654" s="42"/>
    </row>
    <row r="655" spans="16:118" x14ac:dyDescent="0.3">
      <c r="P655" s="41"/>
      <c r="Q655" s="41"/>
      <c r="R655" s="41"/>
      <c r="S655" s="41"/>
      <c r="T655" s="41"/>
      <c r="U655" s="41"/>
      <c r="V655" s="41"/>
      <c r="W655" s="41"/>
      <c r="X655" s="41"/>
      <c r="Y655" s="41"/>
      <c r="Z655" s="41"/>
      <c r="AA655" s="41"/>
      <c r="AB655" s="41"/>
      <c r="AC655" s="41"/>
      <c r="AD655" s="41"/>
      <c r="AE655" s="41"/>
      <c r="AF655" s="41"/>
      <c r="AG655" s="41"/>
      <c r="AH655" s="41"/>
      <c r="AI655" s="41"/>
      <c r="AJ655" s="41"/>
      <c r="AK655" s="41"/>
      <c r="AL655" s="41"/>
      <c r="AM655" s="41"/>
      <c r="AN655" s="41"/>
      <c r="AO655" s="41"/>
      <c r="AP655" s="41"/>
      <c r="AQ655" s="41"/>
      <c r="DN655" s="42"/>
    </row>
    <row r="656" spans="16:118" x14ac:dyDescent="0.3">
      <c r="P656" s="41"/>
      <c r="Q656" s="41"/>
      <c r="R656" s="41"/>
      <c r="S656" s="41"/>
      <c r="T656" s="41"/>
      <c r="U656" s="41"/>
      <c r="V656" s="41"/>
      <c r="W656" s="41"/>
      <c r="X656" s="41"/>
      <c r="Y656" s="41"/>
      <c r="Z656" s="41"/>
      <c r="AA656" s="41"/>
      <c r="AB656" s="41"/>
      <c r="AC656" s="41"/>
      <c r="AD656" s="41"/>
      <c r="AE656" s="41"/>
      <c r="AF656" s="41"/>
      <c r="AG656" s="41"/>
      <c r="AH656" s="41"/>
      <c r="AI656" s="41"/>
      <c r="AJ656" s="41"/>
      <c r="AK656" s="41"/>
      <c r="AL656" s="41"/>
      <c r="AM656" s="41"/>
      <c r="AN656" s="41"/>
      <c r="AO656" s="41"/>
      <c r="AP656" s="41"/>
      <c r="AQ656" s="41"/>
      <c r="DN656" s="42"/>
    </row>
    <row r="657" spans="16:118" x14ac:dyDescent="0.3">
      <c r="P657" s="41"/>
      <c r="Q657" s="41"/>
      <c r="R657" s="41"/>
      <c r="S657" s="41"/>
      <c r="T657" s="41"/>
      <c r="U657" s="41"/>
      <c r="V657" s="41"/>
      <c r="W657" s="41"/>
      <c r="X657" s="41"/>
      <c r="Y657" s="41"/>
      <c r="Z657" s="41"/>
      <c r="AA657" s="41"/>
      <c r="AB657" s="41"/>
      <c r="AC657" s="41"/>
      <c r="AD657" s="41"/>
      <c r="AE657" s="41"/>
      <c r="AF657" s="41"/>
      <c r="AG657" s="41"/>
      <c r="AH657" s="41"/>
      <c r="AI657" s="41"/>
      <c r="AJ657" s="41"/>
      <c r="AK657" s="41"/>
      <c r="AL657" s="41"/>
      <c r="AM657" s="41"/>
      <c r="AN657" s="41"/>
      <c r="AO657" s="41"/>
      <c r="AP657" s="41"/>
      <c r="AQ657" s="41"/>
      <c r="DN657" s="42"/>
    </row>
    <row r="658" spans="16:118" x14ac:dyDescent="0.3">
      <c r="P658" s="41"/>
      <c r="Q658" s="41"/>
      <c r="R658" s="41"/>
      <c r="S658" s="41"/>
      <c r="T658" s="41"/>
      <c r="U658" s="41"/>
      <c r="V658" s="41"/>
      <c r="W658" s="41"/>
      <c r="X658" s="41"/>
      <c r="Y658" s="41"/>
      <c r="Z658" s="41"/>
      <c r="AA658" s="41"/>
      <c r="AB658" s="41"/>
      <c r="AC658" s="41"/>
      <c r="AD658" s="41"/>
      <c r="AE658" s="41"/>
      <c r="AF658" s="41"/>
      <c r="AG658" s="41"/>
      <c r="AH658" s="41"/>
      <c r="AI658" s="41"/>
      <c r="AJ658" s="41"/>
      <c r="AK658" s="41"/>
      <c r="AL658" s="41"/>
      <c r="AM658" s="41"/>
      <c r="AN658" s="41"/>
      <c r="AO658" s="41"/>
      <c r="AP658" s="41"/>
      <c r="AQ658" s="41"/>
      <c r="DN658" s="42"/>
    </row>
    <row r="659" spans="16:118" x14ac:dyDescent="0.3">
      <c r="P659" s="41"/>
      <c r="Q659" s="41"/>
      <c r="R659" s="41"/>
      <c r="S659" s="41"/>
      <c r="T659" s="41"/>
      <c r="U659" s="41"/>
      <c r="V659" s="41"/>
      <c r="W659" s="41"/>
      <c r="X659" s="41"/>
      <c r="Y659" s="41"/>
      <c r="Z659" s="41"/>
      <c r="AA659" s="41"/>
      <c r="AB659" s="41"/>
      <c r="AC659" s="41"/>
      <c r="AD659" s="41"/>
      <c r="AE659" s="41"/>
      <c r="AF659" s="41"/>
      <c r="AG659" s="41"/>
      <c r="AH659" s="41"/>
      <c r="AI659" s="41"/>
      <c r="AJ659" s="41"/>
      <c r="AK659" s="41"/>
      <c r="AL659" s="41"/>
      <c r="AM659" s="41"/>
      <c r="AN659" s="41"/>
      <c r="AO659" s="41"/>
      <c r="AP659" s="41"/>
      <c r="AQ659" s="41"/>
      <c r="DN659" s="42"/>
    </row>
    <row r="660" spans="16:118" x14ac:dyDescent="0.3">
      <c r="P660" s="41"/>
      <c r="Q660" s="41"/>
      <c r="R660" s="41"/>
      <c r="S660" s="41"/>
      <c r="T660" s="41"/>
      <c r="U660" s="41"/>
      <c r="V660" s="41"/>
      <c r="W660" s="41"/>
      <c r="X660" s="41"/>
      <c r="Y660" s="41"/>
      <c r="Z660" s="41"/>
      <c r="AA660" s="41"/>
      <c r="AB660" s="41"/>
      <c r="AC660" s="41"/>
      <c r="AD660" s="41"/>
      <c r="AE660" s="41"/>
      <c r="AF660" s="41"/>
      <c r="AG660" s="41"/>
      <c r="AH660" s="41"/>
      <c r="AI660" s="41"/>
      <c r="AJ660" s="41"/>
      <c r="AK660" s="41"/>
      <c r="AL660" s="41"/>
      <c r="AM660" s="41"/>
      <c r="AN660" s="41"/>
      <c r="AO660" s="41"/>
      <c r="AP660" s="41"/>
      <c r="AQ660" s="41"/>
      <c r="DN660" s="42"/>
    </row>
    <row r="661" spans="16:118" x14ac:dyDescent="0.3">
      <c r="P661" s="41"/>
      <c r="Q661" s="41"/>
      <c r="R661" s="41"/>
      <c r="S661" s="41"/>
      <c r="T661" s="41"/>
      <c r="U661" s="41"/>
      <c r="V661" s="41"/>
      <c r="W661" s="41"/>
      <c r="X661" s="41"/>
      <c r="Y661" s="41"/>
      <c r="Z661" s="41"/>
      <c r="AA661" s="41"/>
      <c r="AB661" s="41"/>
      <c r="AC661" s="41"/>
      <c r="AD661" s="41"/>
      <c r="AE661" s="41"/>
      <c r="AF661" s="41"/>
      <c r="AG661" s="41"/>
      <c r="AH661" s="41"/>
      <c r="AI661" s="41"/>
      <c r="AJ661" s="41"/>
      <c r="AK661" s="41"/>
      <c r="AL661" s="41"/>
      <c r="AM661" s="41"/>
      <c r="AN661" s="41"/>
      <c r="AO661" s="41"/>
      <c r="AP661" s="41"/>
      <c r="AQ661" s="41"/>
      <c r="DN661" s="42"/>
    </row>
    <row r="662" spans="16:118" x14ac:dyDescent="0.3">
      <c r="P662" s="41"/>
      <c r="Q662" s="41"/>
      <c r="R662" s="41"/>
      <c r="S662" s="41"/>
      <c r="T662" s="41"/>
      <c r="U662" s="41"/>
      <c r="V662" s="41"/>
      <c r="W662" s="41"/>
      <c r="X662" s="41"/>
      <c r="Y662" s="41"/>
      <c r="Z662" s="41"/>
      <c r="AA662" s="41"/>
      <c r="AB662" s="41"/>
      <c r="AC662" s="41"/>
      <c r="AD662" s="41"/>
      <c r="AE662" s="41"/>
      <c r="AF662" s="41"/>
      <c r="AG662" s="41"/>
      <c r="AH662" s="41"/>
      <c r="AI662" s="41"/>
      <c r="AJ662" s="41"/>
      <c r="AK662" s="41"/>
      <c r="AL662" s="41"/>
      <c r="AM662" s="41"/>
      <c r="AN662" s="41"/>
      <c r="AO662" s="41"/>
      <c r="AP662" s="41"/>
      <c r="AQ662" s="41"/>
      <c r="DN662" s="42"/>
    </row>
    <row r="663" spans="16:118" x14ac:dyDescent="0.3">
      <c r="P663" s="41"/>
      <c r="Q663" s="41"/>
      <c r="R663" s="41"/>
      <c r="S663" s="41"/>
      <c r="T663" s="41"/>
      <c r="U663" s="41"/>
      <c r="V663" s="41"/>
      <c r="W663" s="41"/>
      <c r="X663" s="41"/>
      <c r="Y663" s="41"/>
      <c r="Z663" s="41"/>
      <c r="AA663" s="41"/>
      <c r="AB663" s="41"/>
      <c r="AC663" s="41"/>
      <c r="AD663" s="41"/>
      <c r="AE663" s="41"/>
      <c r="AF663" s="41"/>
      <c r="AG663" s="41"/>
      <c r="AH663" s="41"/>
      <c r="AI663" s="41"/>
      <c r="AJ663" s="41"/>
      <c r="AK663" s="41"/>
      <c r="AL663" s="41"/>
      <c r="AM663" s="41"/>
      <c r="AN663" s="41"/>
      <c r="AO663" s="41"/>
      <c r="AP663" s="41"/>
      <c r="AQ663" s="41"/>
      <c r="DN663" s="42"/>
    </row>
    <row r="664" spans="16:118" x14ac:dyDescent="0.3">
      <c r="P664" s="41"/>
      <c r="Q664" s="41"/>
      <c r="R664" s="41"/>
      <c r="S664" s="41"/>
      <c r="T664" s="41"/>
      <c r="U664" s="41"/>
      <c r="V664" s="41"/>
      <c r="W664" s="41"/>
      <c r="X664" s="41"/>
      <c r="Y664" s="41"/>
      <c r="Z664" s="41"/>
      <c r="AA664" s="41"/>
      <c r="AB664" s="41"/>
      <c r="AC664" s="41"/>
      <c r="AD664" s="41"/>
      <c r="AE664" s="41"/>
      <c r="AF664" s="41"/>
      <c r="AG664" s="41"/>
      <c r="AH664" s="41"/>
      <c r="AI664" s="41"/>
      <c r="AJ664" s="41"/>
      <c r="AK664" s="41"/>
      <c r="AL664" s="41"/>
      <c r="AM664" s="41"/>
      <c r="AN664" s="41"/>
      <c r="AO664" s="41"/>
      <c r="AP664" s="41"/>
      <c r="AQ664" s="41"/>
      <c r="DN664" s="42"/>
    </row>
    <row r="665" spans="16:118" x14ac:dyDescent="0.3">
      <c r="P665" s="41"/>
      <c r="Q665" s="41"/>
      <c r="R665" s="41"/>
      <c r="S665" s="41"/>
      <c r="T665" s="41"/>
      <c r="U665" s="41"/>
      <c r="V665" s="41"/>
      <c r="W665" s="41"/>
      <c r="X665" s="41"/>
      <c r="Y665" s="41"/>
      <c r="Z665" s="41"/>
      <c r="AA665" s="41"/>
      <c r="AB665" s="41"/>
      <c r="AC665" s="41"/>
      <c r="AD665" s="41"/>
      <c r="AE665" s="41"/>
      <c r="AF665" s="41"/>
      <c r="AG665" s="41"/>
      <c r="AH665" s="41"/>
      <c r="AI665" s="41"/>
      <c r="AJ665" s="41"/>
      <c r="AK665" s="41"/>
      <c r="AL665" s="41"/>
      <c r="AM665" s="41"/>
      <c r="AN665" s="41"/>
      <c r="AO665" s="41"/>
      <c r="AP665" s="41"/>
      <c r="AQ665" s="41"/>
      <c r="DN665" s="42"/>
    </row>
    <row r="666" spans="16:118" x14ac:dyDescent="0.3">
      <c r="P666" s="41"/>
      <c r="Q666" s="41"/>
      <c r="R666" s="41"/>
      <c r="S666" s="41"/>
      <c r="T666" s="41"/>
      <c r="U666" s="41"/>
      <c r="V666" s="41"/>
      <c r="W666" s="41"/>
      <c r="X666" s="41"/>
      <c r="Y666" s="41"/>
      <c r="Z666" s="41"/>
      <c r="AA666" s="41"/>
      <c r="AB666" s="41"/>
      <c r="AC666" s="41"/>
      <c r="AD666" s="41"/>
      <c r="AE666" s="41"/>
      <c r="AF666" s="41"/>
      <c r="AG666" s="41"/>
      <c r="AH666" s="41"/>
      <c r="AI666" s="41"/>
      <c r="AJ666" s="41"/>
      <c r="AK666" s="41"/>
      <c r="AL666" s="41"/>
      <c r="AM666" s="41"/>
      <c r="AN666" s="41"/>
      <c r="AO666" s="41"/>
      <c r="AP666" s="41"/>
      <c r="AQ666" s="41"/>
      <c r="DN666" s="42"/>
    </row>
    <row r="667" spans="16:118" x14ac:dyDescent="0.3">
      <c r="P667" s="41"/>
      <c r="Q667" s="41"/>
      <c r="R667" s="41"/>
      <c r="S667" s="41"/>
      <c r="T667" s="41"/>
      <c r="U667" s="41"/>
      <c r="V667" s="41"/>
      <c r="W667" s="41"/>
      <c r="X667" s="41"/>
      <c r="Y667" s="41"/>
      <c r="Z667" s="41"/>
      <c r="AA667" s="41"/>
      <c r="AB667" s="41"/>
      <c r="AC667" s="41"/>
      <c r="AD667" s="41"/>
      <c r="AE667" s="41"/>
      <c r="AF667" s="41"/>
      <c r="AG667" s="41"/>
      <c r="AH667" s="41"/>
      <c r="AI667" s="41"/>
      <c r="AJ667" s="41"/>
      <c r="AK667" s="41"/>
      <c r="AL667" s="41"/>
      <c r="AM667" s="41"/>
      <c r="AN667" s="41"/>
      <c r="AO667" s="41"/>
      <c r="AP667" s="41"/>
      <c r="AQ667" s="41"/>
      <c r="DN667" s="42"/>
    </row>
    <row r="668" spans="16:118" x14ac:dyDescent="0.3">
      <c r="P668" s="41"/>
      <c r="Q668" s="41"/>
      <c r="R668" s="41"/>
      <c r="S668" s="41"/>
      <c r="T668" s="41"/>
      <c r="U668" s="41"/>
      <c r="V668" s="41"/>
      <c r="W668" s="41"/>
      <c r="X668" s="41"/>
      <c r="Y668" s="41"/>
      <c r="Z668" s="41"/>
      <c r="AA668" s="41"/>
      <c r="AB668" s="41"/>
      <c r="AC668" s="41"/>
      <c r="AD668" s="41"/>
      <c r="AE668" s="41"/>
      <c r="AF668" s="41"/>
      <c r="AG668" s="41"/>
      <c r="AH668" s="41"/>
      <c r="AI668" s="41"/>
      <c r="AJ668" s="41"/>
      <c r="AK668" s="41"/>
      <c r="AL668" s="41"/>
      <c r="AM668" s="41"/>
      <c r="AN668" s="41"/>
      <c r="AO668" s="41"/>
      <c r="AP668" s="41"/>
      <c r="AQ668" s="41"/>
      <c r="DN668" s="42"/>
    </row>
    <row r="669" spans="16:118" x14ac:dyDescent="0.3">
      <c r="P669" s="41"/>
      <c r="Q669" s="41"/>
      <c r="R669" s="41"/>
      <c r="S669" s="41"/>
      <c r="T669" s="41"/>
      <c r="U669" s="41"/>
      <c r="V669" s="41"/>
      <c r="W669" s="41"/>
      <c r="X669" s="41"/>
      <c r="Y669" s="41"/>
      <c r="Z669" s="41"/>
      <c r="AA669" s="41"/>
      <c r="AB669" s="41"/>
      <c r="AC669" s="41"/>
      <c r="AD669" s="41"/>
      <c r="AE669" s="41"/>
      <c r="AF669" s="41"/>
      <c r="AG669" s="41"/>
      <c r="AH669" s="41"/>
      <c r="AI669" s="41"/>
      <c r="AJ669" s="41"/>
      <c r="AK669" s="41"/>
      <c r="AL669" s="41"/>
      <c r="AM669" s="41"/>
      <c r="AN669" s="41"/>
      <c r="AO669" s="41"/>
      <c r="AP669" s="41"/>
      <c r="AQ669" s="41"/>
      <c r="DN669" s="42"/>
    </row>
    <row r="670" spans="16:118" x14ac:dyDescent="0.3">
      <c r="P670" s="41"/>
      <c r="Q670" s="41"/>
      <c r="R670" s="41"/>
      <c r="S670" s="41"/>
      <c r="T670" s="41"/>
      <c r="U670" s="41"/>
      <c r="V670" s="41"/>
      <c r="W670" s="41"/>
      <c r="X670" s="41"/>
      <c r="Y670" s="41"/>
      <c r="Z670" s="41"/>
      <c r="AA670" s="41"/>
      <c r="AB670" s="41"/>
      <c r="AC670" s="41"/>
      <c r="AD670" s="41"/>
      <c r="AE670" s="41"/>
      <c r="AF670" s="41"/>
      <c r="AG670" s="41"/>
      <c r="AH670" s="41"/>
      <c r="AI670" s="41"/>
      <c r="AJ670" s="41"/>
      <c r="AK670" s="41"/>
      <c r="AL670" s="41"/>
      <c r="AM670" s="41"/>
      <c r="AN670" s="41"/>
      <c r="AO670" s="41"/>
      <c r="AP670" s="41"/>
      <c r="AQ670" s="41"/>
      <c r="DN670" s="42"/>
    </row>
    <row r="671" spans="16:118" x14ac:dyDescent="0.3">
      <c r="P671" s="41"/>
      <c r="Q671" s="41"/>
      <c r="R671" s="41"/>
      <c r="S671" s="41"/>
      <c r="T671" s="41"/>
      <c r="U671" s="41"/>
      <c r="V671" s="41"/>
      <c r="W671" s="41"/>
      <c r="X671" s="41"/>
      <c r="Y671" s="41"/>
      <c r="Z671" s="41"/>
      <c r="AA671" s="41"/>
      <c r="AB671" s="41"/>
      <c r="AC671" s="41"/>
      <c r="AD671" s="41"/>
      <c r="AE671" s="41"/>
      <c r="AF671" s="41"/>
      <c r="AG671" s="41"/>
      <c r="AH671" s="41"/>
      <c r="AI671" s="41"/>
      <c r="AJ671" s="41"/>
      <c r="AK671" s="41"/>
      <c r="AL671" s="41"/>
      <c r="AM671" s="41"/>
      <c r="AN671" s="41"/>
      <c r="AO671" s="41"/>
      <c r="AP671" s="41"/>
      <c r="AQ671" s="41"/>
      <c r="DN671" s="42"/>
    </row>
    <row r="672" spans="16:118" x14ac:dyDescent="0.3">
      <c r="P672" s="41"/>
      <c r="Q672" s="41"/>
      <c r="R672" s="41"/>
      <c r="S672" s="41"/>
      <c r="T672" s="41"/>
      <c r="U672" s="41"/>
      <c r="V672" s="41"/>
      <c r="W672" s="41"/>
      <c r="X672" s="41"/>
      <c r="Y672" s="41"/>
      <c r="Z672" s="41"/>
      <c r="AA672" s="41"/>
      <c r="AB672" s="41"/>
      <c r="AC672" s="41"/>
      <c r="AD672" s="41"/>
      <c r="AE672" s="41"/>
      <c r="AF672" s="41"/>
      <c r="AG672" s="41"/>
      <c r="AH672" s="41"/>
      <c r="AI672" s="41"/>
      <c r="AJ672" s="41"/>
      <c r="AK672" s="41"/>
      <c r="AL672" s="41"/>
      <c r="AM672" s="41"/>
      <c r="AN672" s="41"/>
      <c r="AO672" s="41"/>
      <c r="AP672" s="41"/>
      <c r="AQ672" s="41"/>
      <c r="DN672" s="42"/>
    </row>
    <row r="673" spans="16:118" x14ac:dyDescent="0.3">
      <c r="P673" s="41"/>
      <c r="Q673" s="41"/>
      <c r="R673" s="41"/>
      <c r="S673" s="41"/>
      <c r="T673" s="41"/>
      <c r="U673" s="41"/>
      <c r="V673" s="41"/>
      <c r="W673" s="41"/>
      <c r="X673" s="41"/>
      <c r="Y673" s="41"/>
      <c r="Z673" s="41"/>
      <c r="AA673" s="41"/>
      <c r="AB673" s="41"/>
      <c r="AC673" s="41"/>
      <c r="AD673" s="41"/>
      <c r="AE673" s="41"/>
      <c r="AF673" s="41"/>
      <c r="AG673" s="41"/>
      <c r="AH673" s="41"/>
      <c r="AI673" s="41"/>
      <c r="AJ673" s="41"/>
      <c r="AK673" s="41"/>
      <c r="AL673" s="41"/>
      <c r="AM673" s="41"/>
      <c r="AN673" s="41"/>
      <c r="AO673" s="41"/>
      <c r="AP673" s="41"/>
      <c r="AQ673" s="41"/>
      <c r="DN673" s="42"/>
    </row>
    <row r="674" spans="16:118" x14ac:dyDescent="0.3">
      <c r="P674" s="41"/>
      <c r="Q674" s="41"/>
      <c r="R674" s="41"/>
      <c r="S674" s="41"/>
      <c r="T674" s="41"/>
      <c r="U674" s="41"/>
      <c r="V674" s="41"/>
      <c r="W674" s="41"/>
      <c r="X674" s="41"/>
      <c r="Y674" s="41"/>
      <c r="Z674" s="41"/>
      <c r="AA674" s="41"/>
      <c r="AB674" s="41"/>
      <c r="AC674" s="41"/>
      <c r="AD674" s="41"/>
      <c r="AE674" s="41"/>
      <c r="AF674" s="41"/>
      <c r="AG674" s="41"/>
      <c r="AH674" s="41"/>
      <c r="AI674" s="41"/>
      <c r="AJ674" s="41"/>
      <c r="AK674" s="41"/>
      <c r="AL674" s="41"/>
      <c r="AM674" s="41"/>
      <c r="AN674" s="41"/>
      <c r="AO674" s="41"/>
      <c r="AP674" s="41"/>
      <c r="AQ674" s="41"/>
      <c r="DN674" s="42"/>
    </row>
    <row r="675" spans="16:118" x14ac:dyDescent="0.3">
      <c r="P675" s="41"/>
      <c r="Q675" s="41"/>
      <c r="R675" s="41"/>
      <c r="S675" s="41"/>
      <c r="T675" s="41"/>
      <c r="U675" s="41"/>
      <c r="V675" s="41"/>
      <c r="W675" s="41"/>
      <c r="X675" s="41"/>
      <c r="Y675" s="41"/>
      <c r="Z675" s="41"/>
      <c r="AA675" s="41"/>
      <c r="AB675" s="41"/>
      <c r="AC675" s="41"/>
      <c r="AD675" s="41"/>
      <c r="AE675" s="41"/>
      <c r="AF675" s="41"/>
      <c r="AG675" s="41"/>
      <c r="AH675" s="41"/>
      <c r="AI675" s="41"/>
      <c r="AJ675" s="41"/>
      <c r="AK675" s="41"/>
      <c r="AL675" s="41"/>
      <c r="AM675" s="41"/>
      <c r="AN675" s="41"/>
      <c r="AO675" s="41"/>
      <c r="AP675" s="41"/>
      <c r="AQ675" s="41"/>
      <c r="DN675" s="42"/>
    </row>
    <row r="676" spans="16:118" x14ac:dyDescent="0.3">
      <c r="P676" s="41"/>
      <c r="Q676" s="41"/>
      <c r="R676" s="41"/>
      <c r="S676" s="41"/>
      <c r="T676" s="41"/>
      <c r="U676" s="41"/>
      <c r="V676" s="41"/>
      <c r="W676" s="41"/>
      <c r="X676" s="41"/>
      <c r="Y676" s="41"/>
      <c r="Z676" s="41"/>
      <c r="AA676" s="41"/>
      <c r="AB676" s="41"/>
      <c r="AC676" s="41"/>
      <c r="AD676" s="41"/>
      <c r="AE676" s="41"/>
      <c r="AF676" s="41"/>
      <c r="AG676" s="41"/>
      <c r="AH676" s="41"/>
      <c r="AI676" s="41"/>
      <c r="AJ676" s="41"/>
      <c r="AK676" s="41"/>
      <c r="AL676" s="41"/>
      <c r="AM676" s="41"/>
      <c r="AN676" s="41"/>
      <c r="AO676" s="41"/>
      <c r="AP676" s="41"/>
      <c r="AQ676" s="41"/>
      <c r="DN676" s="42"/>
    </row>
    <row r="677" spans="16:118" x14ac:dyDescent="0.3">
      <c r="P677" s="41"/>
      <c r="Q677" s="41"/>
      <c r="R677" s="41"/>
      <c r="S677" s="41"/>
      <c r="T677" s="41"/>
      <c r="U677" s="41"/>
      <c r="V677" s="41"/>
      <c r="W677" s="41"/>
      <c r="X677" s="41"/>
      <c r="Y677" s="41"/>
      <c r="Z677" s="41"/>
      <c r="AA677" s="41"/>
      <c r="AB677" s="41"/>
      <c r="AC677" s="41"/>
      <c r="AD677" s="41"/>
      <c r="AE677" s="41"/>
      <c r="AF677" s="41"/>
      <c r="AG677" s="41"/>
      <c r="AH677" s="41"/>
      <c r="AI677" s="41"/>
      <c r="AJ677" s="41"/>
      <c r="AK677" s="41"/>
      <c r="AL677" s="41"/>
      <c r="AM677" s="41"/>
      <c r="AN677" s="41"/>
      <c r="AO677" s="41"/>
      <c r="AP677" s="41"/>
      <c r="AQ677" s="41"/>
      <c r="DN677" s="42"/>
    </row>
    <row r="678" spans="16:118" x14ac:dyDescent="0.3">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DN678" s="42"/>
    </row>
    <row r="679" spans="16:118" x14ac:dyDescent="0.3">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c r="AQ679" s="41"/>
      <c r="DN679" s="42"/>
    </row>
    <row r="680" spans="16:118" x14ac:dyDescent="0.3">
      <c r="P680" s="41"/>
      <c r="Q680" s="41"/>
      <c r="R680" s="41"/>
      <c r="S680" s="41"/>
      <c r="T680" s="41"/>
      <c r="U680" s="41"/>
      <c r="V680" s="41"/>
      <c r="W680" s="41"/>
      <c r="X680" s="41"/>
      <c r="Y680" s="41"/>
      <c r="Z680" s="41"/>
      <c r="AA680" s="41"/>
      <c r="AB680" s="41"/>
      <c r="AC680" s="41"/>
      <c r="AD680" s="41"/>
      <c r="AE680" s="41"/>
      <c r="AF680" s="41"/>
      <c r="AG680" s="41"/>
      <c r="AH680" s="41"/>
      <c r="AI680" s="41"/>
      <c r="AJ680" s="41"/>
      <c r="AK680" s="41"/>
      <c r="AL680" s="41"/>
      <c r="AM680" s="41"/>
      <c r="AN680" s="41"/>
      <c r="AO680" s="41"/>
      <c r="AP680" s="41"/>
      <c r="AQ680" s="41"/>
      <c r="DN680" s="42"/>
    </row>
    <row r="681" spans="16:118" x14ac:dyDescent="0.3">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DN681" s="42"/>
    </row>
    <row r="682" spans="16:118" x14ac:dyDescent="0.3">
      <c r="P682" s="41"/>
      <c r="Q682" s="41"/>
      <c r="R682" s="41"/>
      <c r="S682" s="41"/>
      <c r="T682" s="41"/>
      <c r="U682" s="41"/>
      <c r="V682" s="41"/>
      <c r="W682" s="41"/>
      <c r="X682" s="41"/>
      <c r="Y682" s="41"/>
      <c r="Z682" s="41"/>
      <c r="AA682" s="41"/>
      <c r="AB682" s="41"/>
      <c r="AC682" s="41"/>
      <c r="AD682" s="41"/>
      <c r="AE682" s="41"/>
      <c r="AF682" s="41"/>
      <c r="AG682" s="41"/>
      <c r="AH682" s="41"/>
      <c r="AI682" s="41"/>
      <c r="AJ682" s="41"/>
      <c r="AK682" s="41"/>
      <c r="AL682" s="41"/>
      <c r="AM682" s="41"/>
      <c r="AN682" s="41"/>
      <c r="AO682" s="41"/>
      <c r="AP682" s="41"/>
      <c r="AQ682" s="41"/>
      <c r="DN682" s="42"/>
    </row>
    <row r="683" spans="16:118" x14ac:dyDescent="0.3">
      <c r="P683" s="41"/>
      <c r="Q683" s="41"/>
      <c r="R683" s="41"/>
      <c r="S683" s="41"/>
      <c r="T683" s="41"/>
      <c r="U683" s="41"/>
      <c r="V683" s="41"/>
      <c r="W683" s="41"/>
      <c r="X683" s="41"/>
      <c r="Y683" s="41"/>
      <c r="Z683" s="41"/>
      <c r="AA683" s="41"/>
      <c r="AB683" s="41"/>
      <c r="AC683" s="41"/>
      <c r="AD683" s="41"/>
      <c r="AE683" s="41"/>
      <c r="AF683" s="41"/>
      <c r="AG683" s="41"/>
      <c r="AH683" s="41"/>
      <c r="AI683" s="41"/>
      <c r="AJ683" s="41"/>
      <c r="AK683" s="41"/>
      <c r="AL683" s="41"/>
      <c r="AM683" s="41"/>
      <c r="AN683" s="41"/>
      <c r="AO683" s="41"/>
      <c r="AP683" s="41"/>
      <c r="AQ683" s="41"/>
      <c r="DN683" s="42"/>
    </row>
    <row r="684" spans="16:118" x14ac:dyDescent="0.3">
      <c r="P684" s="41"/>
      <c r="Q684" s="41"/>
      <c r="R684" s="41"/>
      <c r="S684" s="41"/>
      <c r="T684" s="41"/>
      <c r="U684" s="41"/>
      <c r="V684" s="41"/>
      <c r="W684" s="41"/>
      <c r="X684" s="41"/>
      <c r="Y684" s="41"/>
      <c r="Z684" s="41"/>
      <c r="AA684" s="41"/>
      <c r="AB684" s="41"/>
      <c r="AC684" s="41"/>
      <c r="AD684" s="41"/>
      <c r="AE684" s="41"/>
      <c r="AF684" s="41"/>
      <c r="AG684" s="41"/>
      <c r="AH684" s="41"/>
      <c r="AI684" s="41"/>
      <c r="AJ684" s="41"/>
      <c r="AK684" s="41"/>
      <c r="AL684" s="41"/>
      <c r="AM684" s="41"/>
      <c r="AN684" s="41"/>
      <c r="AO684" s="41"/>
      <c r="AP684" s="41"/>
      <c r="AQ684" s="41"/>
      <c r="DN684" s="42"/>
    </row>
    <row r="685" spans="16:118" x14ac:dyDescent="0.3">
      <c r="P685" s="41"/>
      <c r="Q685" s="41"/>
      <c r="R685" s="41"/>
      <c r="S685" s="41"/>
      <c r="T685" s="41"/>
      <c r="U685" s="41"/>
      <c r="V685" s="41"/>
      <c r="W685" s="41"/>
      <c r="X685" s="41"/>
      <c r="Y685" s="41"/>
      <c r="Z685" s="41"/>
      <c r="AA685" s="41"/>
      <c r="AB685" s="41"/>
      <c r="AC685" s="41"/>
      <c r="AD685" s="41"/>
      <c r="AE685" s="41"/>
      <c r="AF685" s="41"/>
      <c r="AG685" s="41"/>
      <c r="AH685" s="41"/>
      <c r="AI685" s="41"/>
      <c r="AJ685" s="41"/>
      <c r="AK685" s="41"/>
      <c r="AL685" s="41"/>
      <c r="AM685" s="41"/>
      <c r="AN685" s="41"/>
      <c r="AO685" s="41"/>
      <c r="AP685" s="41"/>
      <c r="AQ685" s="41"/>
      <c r="DN685" s="42"/>
    </row>
    <row r="686" spans="16:118" x14ac:dyDescent="0.3">
      <c r="P686" s="41"/>
      <c r="Q686" s="41"/>
      <c r="R686" s="41"/>
      <c r="S686" s="41"/>
      <c r="T686" s="41"/>
      <c r="U686" s="41"/>
      <c r="V686" s="41"/>
      <c r="W686" s="41"/>
      <c r="X686" s="41"/>
      <c r="Y686" s="41"/>
      <c r="Z686" s="41"/>
      <c r="AA686" s="41"/>
      <c r="AB686" s="41"/>
      <c r="AC686" s="41"/>
      <c r="AD686" s="41"/>
      <c r="AE686" s="41"/>
      <c r="AF686" s="41"/>
      <c r="AG686" s="41"/>
      <c r="AH686" s="41"/>
      <c r="AI686" s="41"/>
      <c r="AJ686" s="41"/>
      <c r="AK686" s="41"/>
      <c r="AL686" s="41"/>
      <c r="AM686" s="41"/>
      <c r="AN686" s="41"/>
      <c r="AO686" s="41"/>
      <c r="AP686" s="41"/>
      <c r="AQ686" s="41"/>
      <c r="DN686" s="42"/>
    </row>
    <row r="687" spans="16:118" x14ac:dyDescent="0.3">
      <c r="P687" s="41"/>
      <c r="Q687" s="41"/>
      <c r="R687" s="41"/>
      <c r="S687" s="41"/>
      <c r="T687" s="41"/>
      <c r="U687" s="41"/>
      <c r="V687" s="41"/>
      <c r="W687" s="41"/>
      <c r="X687" s="41"/>
      <c r="Y687" s="41"/>
      <c r="Z687" s="41"/>
      <c r="AA687" s="41"/>
      <c r="AB687" s="41"/>
      <c r="AC687" s="41"/>
      <c r="AD687" s="41"/>
      <c r="AE687" s="41"/>
      <c r="AF687" s="41"/>
      <c r="AG687" s="41"/>
      <c r="AH687" s="41"/>
      <c r="AI687" s="41"/>
      <c r="AJ687" s="41"/>
      <c r="AK687" s="41"/>
      <c r="AL687" s="41"/>
      <c r="AM687" s="41"/>
      <c r="AN687" s="41"/>
      <c r="AO687" s="41"/>
      <c r="AP687" s="41"/>
      <c r="AQ687" s="41"/>
      <c r="DN687" s="42"/>
    </row>
    <row r="688" spans="16:118" x14ac:dyDescent="0.3">
      <c r="P688" s="41"/>
      <c r="Q688" s="41"/>
      <c r="R688" s="41"/>
      <c r="S688" s="41"/>
      <c r="T688" s="41"/>
      <c r="U688" s="41"/>
      <c r="V688" s="41"/>
      <c r="W688" s="41"/>
      <c r="X688" s="41"/>
      <c r="Y688" s="41"/>
      <c r="Z688" s="41"/>
      <c r="AA688" s="41"/>
      <c r="AB688" s="41"/>
      <c r="AC688" s="41"/>
      <c r="AD688" s="41"/>
      <c r="AE688" s="41"/>
      <c r="AF688" s="41"/>
      <c r="AG688" s="41"/>
      <c r="AH688" s="41"/>
      <c r="AI688" s="41"/>
      <c r="AJ688" s="41"/>
      <c r="AK688" s="41"/>
      <c r="AL688" s="41"/>
      <c r="AM688" s="41"/>
      <c r="AN688" s="41"/>
      <c r="AO688" s="41"/>
      <c r="AP688" s="41"/>
      <c r="AQ688" s="41"/>
      <c r="DN688" s="42"/>
    </row>
    <row r="689" spans="16:118" x14ac:dyDescent="0.3">
      <c r="P689" s="41"/>
      <c r="Q689" s="41"/>
      <c r="R689" s="41"/>
      <c r="S689" s="41"/>
      <c r="T689" s="41"/>
      <c r="U689" s="41"/>
      <c r="V689" s="41"/>
      <c r="W689" s="41"/>
      <c r="X689" s="41"/>
      <c r="Y689" s="41"/>
      <c r="Z689" s="41"/>
      <c r="AA689" s="41"/>
      <c r="AB689" s="41"/>
      <c r="AC689" s="41"/>
      <c r="AD689" s="41"/>
      <c r="AE689" s="41"/>
      <c r="AF689" s="41"/>
      <c r="AG689" s="41"/>
      <c r="AH689" s="41"/>
      <c r="AI689" s="41"/>
      <c r="AJ689" s="41"/>
      <c r="AK689" s="41"/>
      <c r="AL689" s="41"/>
      <c r="AM689" s="41"/>
      <c r="AN689" s="41"/>
      <c r="AO689" s="41"/>
      <c r="AP689" s="41"/>
      <c r="AQ689" s="41"/>
      <c r="DN689" s="42"/>
    </row>
    <row r="690" spans="16:118" x14ac:dyDescent="0.3">
      <c r="P690" s="41"/>
      <c r="Q690" s="41"/>
      <c r="R690" s="41"/>
      <c r="S690" s="41"/>
      <c r="T690" s="41"/>
      <c r="U690" s="41"/>
      <c r="V690" s="41"/>
      <c r="W690" s="41"/>
      <c r="X690" s="41"/>
      <c r="Y690" s="41"/>
      <c r="Z690" s="41"/>
      <c r="AA690" s="41"/>
      <c r="AB690" s="41"/>
      <c r="AC690" s="41"/>
      <c r="AD690" s="41"/>
      <c r="AE690" s="41"/>
      <c r="AF690" s="41"/>
      <c r="AG690" s="41"/>
      <c r="AH690" s="41"/>
      <c r="AI690" s="41"/>
      <c r="AJ690" s="41"/>
      <c r="AK690" s="41"/>
      <c r="AL690" s="41"/>
      <c r="AM690" s="41"/>
      <c r="AN690" s="41"/>
      <c r="AO690" s="41"/>
      <c r="AP690" s="41"/>
      <c r="AQ690" s="41"/>
      <c r="DN690" s="42"/>
    </row>
    <row r="691" spans="16:118" x14ac:dyDescent="0.3">
      <c r="P691" s="41"/>
      <c r="Q691" s="41"/>
      <c r="R691" s="41"/>
      <c r="S691" s="41"/>
      <c r="T691" s="41"/>
      <c r="U691" s="41"/>
      <c r="V691" s="41"/>
      <c r="W691" s="41"/>
      <c r="X691" s="41"/>
      <c r="Y691" s="41"/>
      <c r="Z691" s="41"/>
      <c r="AA691" s="41"/>
      <c r="AB691" s="41"/>
      <c r="AC691" s="41"/>
      <c r="AD691" s="41"/>
      <c r="AE691" s="41"/>
      <c r="AF691" s="41"/>
      <c r="AG691" s="41"/>
      <c r="AH691" s="41"/>
      <c r="AI691" s="41"/>
      <c r="AJ691" s="41"/>
      <c r="AK691" s="41"/>
      <c r="AL691" s="41"/>
      <c r="AM691" s="41"/>
      <c r="AN691" s="41"/>
      <c r="AO691" s="41"/>
      <c r="AP691" s="41"/>
      <c r="AQ691" s="41"/>
      <c r="DN691" s="42"/>
    </row>
    <row r="692" spans="16:118" x14ac:dyDescent="0.3">
      <c r="P692" s="41"/>
      <c r="Q692" s="41"/>
      <c r="R692" s="41"/>
      <c r="S692" s="41"/>
      <c r="T692" s="41"/>
      <c r="U692" s="41"/>
      <c r="V692" s="41"/>
      <c r="W692" s="41"/>
      <c r="X692" s="41"/>
      <c r="Y692" s="41"/>
      <c r="Z692" s="41"/>
      <c r="AA692" s="41"/>
      <c r="AB692" s="41"/>
      <c r="AC692" s="41"/>
      <c r="AD692" s="41"/>
      <c r="AE692" s="41"/>
      <c r="AF692" s="41"/>
      <c r="AG692" s="41"/>
      <c r="AH692" s="41"/>
      <c r="AI692" s="41"/>
      <c r="AJ692" s="41"/>
      <c r="AK692" s="41"/>
      <c r="AL692" s="41"/>
      <c r="AM692" s="41"/>
      <c r="AN692" s="41"/>
      <c r="AO692" s="41"/>
      <c r="AP692" s="41"/>
      <c r="AQ692" s="41"/>
      <c r="DN692" s="42"/>
    </row>
    <row r="693" spans="16:118" x14ac:dyDescent="0.3">
      <c r="P693" s="41"/>
      <c r="Q693" s="41"/>
      <c r="R693" s="41"/>
      <c r="S693" s="41"/>
      <c r="T693" s="41"/>
      <c r="U693" s="41"/>
      <c r="V693" s="41"/>
      <c r="W693" s="41"/>
      <c r="X693" s="41"/>
      <c r="Y693" s="41"/>
      <c r="Z693" s="41"/>
      <c r="AA693" s="41"/>
      <c r="AB693" s="41"/>
      <c r="AC693" s="41"/>
      <c r="AD693" s="41"/>
      <c r="AE693" s="41"/>
      <c r="AF693" s="41"/>
      <c r="AG693" s="41"/>
      <c r="AH693" s="41"/>
      <c r="AI693" s="41"/>
      <c r="AJ693" s="41"/>
      <c r="AK693" s="41"/>
      <c r="AL693" s="41"/>
      <c r="AM693" s="41"/>
      <c r="AN693" s="41"/>
      <c r="AO693" s="41"/>
      <c r="AP693" s="41"/>
      <c r="AQ693" s="41"/>
      <c r="DN693" s="42"/>
    </row>
    <row r="694" spans="16:118" x14ac:dyDescent="0.3">
      <c r="P694" s="41"/>
      <c r="Q694" s="41"/>
      <c r="R694" s="41"/>
      <c r="S694" s="41"/>
      <c r="T694" s="41"/>
      <c r="U694" s="41"/>
      <c r="V694" s="41"/>
      <c r="W694" s="41"/>
      <c r="X694" s="41"/>
      <c r="Y694" s="41"/>
      <c r="Z694" s="41"/>
      <c r="AA694" s="41"/>
      <c r="AB694" s="41"/>
      <c r="AC694" s="41"/>
      <c r="AD694" s="41"/>
      <c r="AE694" s="41"/>
      <c r="AF694" s="41"/>
      <c r="AG694" s="41"/>
      <c r="AH694" s="41"/>
      <c r="AI694" s="41"/>
      <c r="AJ694" s="41"/>
      <c r="AK694" s="41"/>
      <c r="AL694" s="41"/>
      <c r="AM694" s="41"/>
      <c r="AN694" s="41"/>
      <c r="AO694" s="41"/>
      <c r="AP694" s="41"/>
      <c r="AQ694" s="41"/>
      <c r="DN694" s="42"/>
    </row>
    <row r="695" spans="16:118" x14ac:dyDescent="0.3">
      <c r="P695" s="41"/>
      <c r="Q695" s="41"/>
      <c r="R695" s="41"/>
      <c r="S695" s="41"/>
      <c r="T695" s="41"/>
      <c r="U695" s="41"/>
      <c r="V695" s="41"/>
      <c r="W695" s="41"/>
      <c r="X695" s="41"/>
      <c r="Y695" s="41"/>
      <c r="Z695" s="41"/>
      <c r="AA695" s="41"/>
      <c r="AB695" s="41"/>
      <c r="AC695" s="41"/>
      <c r="AD695" s="41"/>
      <c r="AE695" s="41"/>
      <c r="AF695" s="41"/>
      <c r="AG695" s="41"/>
      <c r="AH695" s="41"/>
      <c r="AI695" s="41"/>
      <c r="AJ695" s="41"/>
      <c r="AK695" s="41"/>
      <c r="AL695" s="41"/>
      <c r="AM695" s="41"/>
      <c r="AN695" s="41"/>
      <c r="AO695" s="41"/>
      <c r="AP695" s="41"/>
      <c r="AQ695" s="41"/>
      <c r="DN695" s="42"/>
    </row>
    <row r="696" spans="16:118" x14ac:dyDescent="0.3">
      <c r="P696" s="41"/>
      <c r="Q696" s="41"/>
      <c r="R696" s="41"/>
      <c r="S696" s="41"/>
      <c r="T696" s="41"/>
      <c r="U696" s="41"/>
      <c r="V696" s="41"/>
      <c r="W696" s="41"/>
      <c r="X696" s="41"/>
      <c r="Y696" s="41"/>
      <c r="Z696" s="41"/>
      <c r="AA696" s="41"/>
      <c r="AB696" s="41"/>
      <c r="AC696" s="41"/>
      <c r="AD696" s="41"/>
      <c r="AE696" s="41"/>
      <c r="AF696" s="41"/>
      <c r="AG696" s="41"/>
      <c r="AH696" s="41"/>
      <c r="AI696" s="41"/>
      <c r="AJ696" s="41"/>
      <c r="AK696" s="41"/>
      <c r="AL696" s="41"/>
      <c r="AM696" s="41"/>
      <c r="AN696" s="41"/>
      <c r="AO696" s="41"/>
      <c r="AP696" s="41"/>
      <c r="AQ696" s="41"/>
      <c r="DN696" s="42"/>
    </row>
    <row r="697" spans="16:118" x14ac:dyDescent="0.3">
      <c r="P697" s="41"/>
      <c r="Q697" s="41"/>
      <c r="R697" s="41"/>
      <c r="S697" s="41"/>
      <c r="T697" s="41"/>
      <c r="U697" s="41"/>
      <c r="V697" s="41"/>
      <c r="W697" s="41"/>
      <c r="X697" s="41"/>
      <c r="Y697" s="41"/>
      <c r="Z697" s="41"/>
      <c r="AA697" s="41"/>
      <c r="AB697" s="41"/>
      <c r="AC697" s="41"/>
      <c r="AD697" s="41"/>
      <c r="AE697" s="41"/>
      <c r="AF697" s="41"/>
      <c r="AG697" s="41"/>
      <c r="AH697" s="41"/>
      <c r="AI697" s="41"/>
      <c r="AJ697" s="41"/>
      <c r="AK697" s="41"/>
      <c r="AL697" s="41"/>
      <c r="AM697" s="41"/>
      <c r="AN697" s="41"/>
      <c r="AO697" s="41"/>
      <c r="AP697" s="41"/>
      <c r="AQ697" s="41"/>
      <c r="DN697" s="42"/>
    </row>
    <row r="698" spans="16:118" x14ac:dyDescent="0.3">
      <c r="P698" s="41"/>
      <c r="Q698" s="41"/>
      <c r="R698" s="41"/>
      <c r="S698" s="41"/>
      <c r="T698" s="41"/>
      <c r="U698" s="41"/>
      <c r="V698" s="41"/>
      <c r="W698" s="41"/>
      <c r="X698" s="41"/>
      <c r="Y698" s="41"/>
      <c r="Z698" s="41"/>
      <c r="AA698" s="41"/>
      <c r="AB698" s="41"/>
      <c r="AC698" s="41"/>
      <c r="AD698" s="41"/>
      <c r="AE698" s="41"/>
      <c r="AF698" s="41"/>
      <c r="AG698" s="41"/>
      <c r="AH698" s="41"/>
      <c r="AI698" s="41"/>
      <c r="AJ698" s="41"/>
      <c r="AK698" s="41"/>
      <c r="AL698" s="41"/>
      <c r="AM698" s="41"/>
      <c r="AN698" s="41"/>
      <c r="AO698" s="41"/>
      <c r="AP698" s="41"/>
      <c r="AQ698" s="41"/>
      <c r="DN698" s="42"/>
    </row>
    <row r="699" spans="16:118" x14ac:dyDescent="0.3">
      <c r="P699" s="41"/>
      <c r="Q699" s="41"/>
      <c r="R699" s="41"/>
      <c r="S699" s="41"/>
      <c r="T699" s="41"/>
      <c r="U699" s="41"/>
      <c r="V699" s="41"/>
      <c r="W699" s="41"/>
      <c r="X699" s="41"/>
      <c r="Y699" s="41"/>
      <c r="Z699" s="41"/>
      <c r="AA699" s="41"/>
      <c r="AB699" s="41"/>
      <c r="AC699" s="41"/>
      <c r="AD699" s="41"/>
      <c r="AE699" s="41"/>
      <c r="AF699" s="41"/>
      <c r="AG699" s="41"/>
      <c r="AH699" s="41"/>
      <c r="AI699" s="41"/>
      <c r="AJ699" s="41"/>
      <c r="AK699" s="41"/>
      <c r="AL699" s="41"/>
      <c r="AM699" s="41"/>
      <c r="AN699" s="41"/>
      <c r="AO699" s="41"/>
      <c r="AP699" s="41"/>
      <c r="AQ699" s="41"/>
      <c r="DN699" s="42"/>
    </row>
    <row r="700" spans="16:118" x14ac:dyDescent="0.3">
      <c r="P700" s="41"/>
      <c r="Q700" s="41"/>
      <c r="R700" s="41"/>
      <c r="S700" s="41"/>
      <c r="T700" s="41"/>
      <c r="U700" s="41"/>
      <c r="V700" s="41"/>
      <c r="W700" s="41"/>
      <c r="X700" s="41"/>
      <c r="Y700" s="41"/>
      <c r="Z700" s="41"/>
      <c r="AA700" s="41"/>
      <c r="AB700" s="41"/>
      <c r="AC700" s="41"/>
      <c r="AD700" s="41"/>
      <c r="AE700" s="41"/>
      <c r="AF700" s="41"/>
      <c r="AG700" s="41"/>
      <c r="AH700" s="41"/>
      <c r="AI700" s="41"/>
      <c r="AJ700" s="41"/>
      <c r="AK700" s="41"/>
      <c r="AL700" s="41"/>
      <c r="AM700" s="41"/>
      <c r="AN700" s="41"/>
      <c r="AO700" s="41"/>
      <c r="AP700" s="41"/>
      <c r="AQ700" s="41"/>
      <c r="DN700" s="42"/>
    </row>
    <row r="701" spans="16:118" x14ac:dyDescent="0.3">
      <c r="P701" s="41"/>
      <c r="Q701" s="41"/>
      <c r="R701" s="41"/>
      <c r="S701" s="41"/>
      <c r="T701" s="41"/>
      <c r="U701" s="41"/>
      <c r="V701" s="41"/>
      <c r="W701" s="41"/>
      <c r="X701" s="41"/>
      <c r="Y701" s="41"/>
      <c r="Z701" s="41"/>
      <c r="AA701" s="41"/>
      <c r="AB701" s="41"/>
      <c r="AC701" s="41"/>
      <c r="AD701" s="41"/>
      <c r="AE701" s="41"/>
      <c r="AF701" s="41"/>
      <c r="AG701" s="41"/>
      <c r="AH701" s="41"/>
      <c r="AI701" s="41"/>
      <c r="AJ701" s="41"/>
      <c r="AK701" s="41"/>
      <c r="AL701" s="41"/>
      <c r="AM701" s="41"/>
      <c r="AN701" s="41"/>
      <c r="AO701" s="41"/>
      <c r="AP701" s="41"/>
      <c r="AQ701" s="41"/>
      <c r="DN701" s="42"/>
    </row>
    <row r="702" spans="16:118" x14ac:dyDescent="0.3">
      <c r="P702" s="41"/>
      <c r="Q702" s="41"/>
      <c r="R702" s="41"/>
      <c r="S702" s="41"/>
      <c r="T702" s="41"/>
      <c r="U702" s="41"/>
      <c r="V702" s="41"/>
      <c r="W702" s="41"/>
      <c r="X702" s="41"/>
      <c r="Y702" s="41"/>
      <c r="Z702" s="41"/>
      <c r="AA702" s="41"/>
      <c r="AB702" s="41"/>
      <c r="AC702" s="41"/>
      <c r="AD702" s="41"/>
      <c r="AE702" s="41"/>
      <c r="AF702" s="41"/>
      <c r="AG702" s="41"/>
      <c r="AH702" s="41"/>
      <c r="AI702" s="41"/>
      <c r="AJ702" s="41"/>
      <c r="AK702" s="41"/>
      <c r="AL702" s="41"/>
      <c r="AM702" s="41"/>
      <c r="AN702" s="41"/>
      <c r="AO702" s="41"/>
      <c r="AP702" s="41"/>
      <c r="AQ702" s="41"/>
      <c r="DN702" s="42"/>
    </row>
    <row r="703" spans="16:118" x14ac:dyDescent="0.3">
      <c r="P703" s="41"/>
      <c r="Q703" s="41"/>
      <c r="R703" s="41"/>
      <c r="S703" s="41"/>
      <c r="T703" s="41"/>
      <c r="U703" s="41"/>
      <c r="V703" s="41"/>
      <c r="W703" s="41"/>
      <c r="X703" s="41"/>
      <c r="Y703" s="41"/>
      <c r="Z703" s="41"/>
      <c r="AA703" s="41"/>
      <c r="AB703" s="41"/>
      <c r="AC703" s="41"/>
      <c r="AD703" s="41"/>
      <c r="AE703" s="41"/>
      <c r="AF703" s="41"/>
      <c r="AG703" s="41"/>
      <c r="AH703" s="41"/>
      <c r="AI703" s="41"/>
      <c r="AJ703" s="41"/>
      <c r="AK703" s="41"/>
      <c r="AL703" s="41"/>
      <c r="AM703" s="41"/>
      <c r="AN703" s="41"/>
      <c r="AO703" s="41"/>
      <c r="AP703" s="41"/>
      <c r="AQ703" s="41"/>
      <c r="DN703" s="42"/>
    </row>
    <row r="704" spans="16:118" x14ac:dyDescent="0.3">
      <c r="P704" s="41"/>
      <c r="Q704" s="41"/>
      <c r="R704" s="41"/>
      <c r="S704" s="41"/>
      <c r="T704" s="41"/>
      <c r="U704" s="41"/>
      <c r="V704" s="41"/>
      <c r="W704" s="41"/>
      <c r="X704" s="41"/>
      <c r="Y704" s="41"/>
      <c r="Z704" s="41"/>
      <c r="AA704" s="41"/>
      <c r="AB704" s="41"/>
      <c r="AC704" s="41"/>
      <c r="AD704" s="41"/>
      <c r="AE704" s="41"/>
      <c r="AF704" s="41"/>
      <c r="AG704" s="41"/>
      <c r="AH704" s="41"/>
      <c r="AI704" s="41"/>
      <c r="AJ704" s="41"/>
      <c r="AK704" s="41"/>
      <c r="AL704" s="41"/>
      <c r="AM704" s="41"/>
      <c r="AN704" s="41"/>
      <c r="AO704" s="41"/>
      <c r="AP704" s="41"/>
      <c r="AQ704" s="41"/>
      <c r="DN704" s="42"/>
    </row>
    <row r="705" spans="16:118" x14ac:dyDescent="0.3">
      <c r="P705" s="41"/>
      <c r="Q705" s="41"/>
      <c r="R705" s="41"/>
      <c r="S705" s="41"/>
      <c r="T705" s="41"/>
      <c r="U705" s="41"/>
      <c r="V705" s="41"/>
      <c r="W705" s="41"/>
      <c r="X705" s="41"/>
      <c r="Y705" s="41"/>
      <c r="Z705" s="41"/>
      <c r="AA705" s="41"/>
      <c r="AB705" s="41"/>
      <c r="AC705" s="41"/>
      <c r="AD705" s="41"/>
      <c r="AE705" s="41"/>
      <c r="AF705" s="41"/>
      <c r="AG705" s="41"/>
      <c r="AH705" s="41"/>
      <c r="AI705" s="41"/>
      <c r="AJ705" s="41"/>
      <c r="AK705" s="41"/>
      <c r="AL705" s="41"/>
      <c r="AM705" s="41"/>
      <c r="AN705" s="41"/>
      <c r="AO705" s="41"/>
      <c r="AP705" s="41"/>
      <c r="AQ705" s="41"/>
      <c r="DN705" s="42"/>
    </row>
    <row r="706" spans="16:118" x14ac:dyDescent="0.3">
      <c r="P706" s="41"/>
      <c r="Q706" s="41"/>
      <c r="R706" s="41"/>
      <c r="S706" s="41"/>
      <c r="T706" s="41"/>
      <c r="U706" s="41"/>
      <c r="V706" s="41"/>
      <c r="W706" s="41"/>
      <c r="X706" s="41"/>
      <c r="Y706" s="41"/>
      <c r="Z706" s="41"/>
      <c r="AA706" s="41"/>
      <c r="AB706" s="41"/>
      <c r="AC706" s="41"/>
      <c r="AD706" s="41"/>
      <c r="AE706" s="41"/>
      <c r="AF706" s="41"/>
      <c r="AG706" s="41"/>
      <c r="AH706" s="41"/>
      <c r="AI706" s="41"/>
      <c r="AJ706" s="41"/>
      <c r="AK706" s="41"/>
      <c r="AL706" s="41"/>
      <c r="AM706" s="41"/>
      <c r="AN706" s="41"/>
      <c r="AO706" s="41"/>
      <c r="AP706" s="41"/>
      <c r="AQ706" s="41"/>
      <c r="DN706" s="42"/>
    </row>
    <row r="707" spans="16:118" x14ac:dyDescent="0.3">
      <c r="P707" s="41"/>
      <c r="Q707" s="41"/>
      <c r="R707" s="41"/>
      <c r="S707" s="41"/>
      <c r="T707" s="41"/>
      <c r="U707" s="41"/>
      <c r="V707" s="41"/>
      <c r="W707" s="41"/>
      <c r="X707" s="41"/>
      <c r="Y707" s="41"/>
      <c r="Z707" s="41"/>
      <c r="AA707" s="41"/>
      <c r="AB707" s="41"/>
      <c r="AC707" s="41"/>
      <c r="AD707" s="41"/>
      <c r="AE707" s="41"/>
      <c r="AF707" s="41"/>
      <c r="AG707" s="41"/>
      <c r="AH707" s="41"/>
      <c r="AI707" s="41"/>
      <c r="AJ707" s="41"/>
      <c r="AK707" s="41"/>
      <c r="AL707" s="41"/>
      <c r="AM707" s="41"/>
      <c r="AN707" s="41"/>
      <c r="AO707" s="41"/>
      <c r="AP707" s="41"/>
      <c r="AQ707" s="41"/>
      <c r="DN707" s="42"/>
    </row>
    <row r="708" spans="16:118" x14ac:dyDescent="0.3">
      <c r="P708" s="41"/>
      <c r="Q708" s="41"/>
      <c r="R708" s="41"/>
      <c r="S708" s="41"/>
      <c r="T708" s="41"/>
      <c r="U708" s="41"/>
      <c r="V708" s="41"/>
      <c r="W708" s="41"/>
      <c r="X708" s="41"/>
      <c r="Y708" s="41"/>
      <c r="Z708" s="41"/>
      <c r="AA708" s="41"/>
      <c r="AB708" s="41"/>
      <c r="AC708" s="41"/>
      <c r="AD708" s="41"/>
      <c r="AE708" s="41"/>
      <c r="AF708" s="41"/>
      <c r="AG708" s="41"/>
      <c r="AH708" s="41"/>
      <c r="AI708" s="41"/>
      <c r="AJ708" s="41"/>
      <c r="AK708" s="41"/>
      <c r="AL708" s="41"/>
      <c r="AM708" s="41"/>
      <c r="AN708" s="41"/>
      <c r="AO708" s="41"/>
      <c r="AP708" s="41"/>
      <c r="AQ708" s="41"/>
      <c r="DN708" s="42"/>
    </row>
    <row r="709" spans="16:118" x14ac:dyDescent="0.3">
      <c r="P709" s="41"/>
      <c r="Q709" s="41"/>
      <c r="R709" s="41"/>
      <c r="S709" s="41"/>
      <c r="T709" s="41"/>
      <c r="U709" s="41"/>
      <c r="V709" s="41"/>
      <c r="W709" s="41"/>
      <c r="X709" s="41"/>
      <c r="Y709" s="41"/>
      <c r="Z709" s="41"/>
      <c r="AA709" s="41"/>
      <c r="AB709" s="41"/>
      <c r="AC709" s="41"/>
      <c r="AD709" s="41"/>
      <c r="AE709" s="41"/>
      <c r="AF709" s="41"/>
      <c r="AG709" s="41"/>
      <c r="AH709" s="41"/>
      <c r="AI709" s="41"/>
      <c r="AJ709" s="41"/>
      <c r="AK709" s="41"/>
      <c r="AL709" s="41"/>
      <c r="AM709" s="41"/>
      <c r="AN709" s="41"/>
      <c r="AO709" s="41"/>
      <c r="AP709" s="41"/>
      <c r="AQ709" s="41"/>
      <c r="DN709" s="42"/>
    </row>
    <row r="710" spans="16:118" x14ac:dyDescent="0.3">
      <c r="P710" s="41"/>
      <c r="Q710" s="41"/>
      <c r="R710" s="41"/>
      <c r="S710" s="41"/>
      <c r="T710" s="41"/>
      <c r="U710" s="41"/>
      <c r="V710" s="41"/>
      <c r="W710" s="41"/>
      <c r="X710" s="41"/>
      <c r="Y710" s="41"/>
      <c r="Z710" s="41"/>
      <c r="AA710" s="41"/>
      <c r="AB710" s="41"/>
      <c r="AC710" s="41"/>
      <c r="AD710" s="41"/>
      <c r="AE710" s="41"/>
      <c r="AF710" s="41"/>
      <c r="AG710" s="41"/>
      <c r="AH710" s="41"/>
      <c r="AI710" s="41"/>
      <c r="AJ710" s="41"/>
      <c r="AK710" s="41"/>
      <c r="AL710" s="41"/>
      <c r="AM710" s="41"/>
      <c r="AN710" s="41"/>
      <c r="AO710" s="41"/>
      <c r="AP710" s="41"/>
      <c r="AQ710" s="41"/>
      <c r="DN710" s="42"/>
    </row>
    <row r="711" spans="16:118" x14ac:dyDescent="0.3">
      <c r="P711" s="41"/>
      <c r="Q711" s="41"/>
      <c r="R711" s="41"/>
      <c r="S711" s="41"/>
      <c r="T711" s="41"/>
      <c r="U711" s="41"/>
      <c r="V711" s="41"/>
      <c r="W711" s="41"/>
      <c r="X711" s="41"/>
      <c r="Y711" s="41"/>
      <c r="Z711" s="41"/>
      <c r="AA711" s="41"/>
      <c r="AB711" s="41"/>
      <c r="AC711" s="41"/>
      <c r="AD711" s="41"/>
      <c r="AE711" s="41"/>
      <c r="AF711" s="41"/>
      <c r="AG711" s="41"/>
      <c r="AH711" s="41"/>
      <c r="AI711" s="41"/>
      <c r="AJ711" s="41"/>
      <c r="AK711" s="41"/>
      <c r="AL711" s="41"/>
      <c r="AM711" s="41"/>
      <c r="AN711" s="41"/>
      <c r="AO711" s="41"/>
      <c r="AP711" s="41"/>
      <c r="AQ711" s="41"/>
      <c r="DN711" s="42"/>
    </row>
    <row r="712" spans="16:118" x14ac:dyDescent="0.3">
      <c r="P712" s="41"/>
      <c r="Q712" s="41"/>
      <c r="R712" s="41"/>
      <c r="S712" s="41"/>
      <c r="T712" s="41"/>
      <c r="U712" s="41"/>
      <c r="V712" s="41"/>
      <c r="W712" s="41"/>
      <c r="X712" s="41"/>
      <c r="Y712" s="41"/>
      <c r="Z712" s="41"/>
      <c r="AA712" s="41"/>
      <c r="AB712" s="41"/>
      <c r="AC712" s="41"/>
      <c r="AD712" s="41"/>
      <c r="AE712" s="41"/>
      <c r="AF712" s="41"/>
      <c r="AG712" s="41"/>
      <c r="AH712" s="41"/>
      <c r="AI712" s="41"/>
      <c r="AJ712" s="41"/>
      <c r="AK712" s="41"/>
      <c r="AL712" s="41"/>
      <c r="AM712" s="41"/>
      <c r="AN712" s="41"/>
      <c r="AO712" s="41"/>
      <c r="AP712" s="41"/>
      <c r="AQ712" s="41"/>
      <c r="DN712" s="42"/>
    </row>
    <row r="713" spans="16:118" x14ac:dyDescent="0.3">
      <c r="P713" s="41"/>
      <c r="Q713" s="41"/>
      <c r="R713" s="41"/>
      <c r="S713" s="41"/>
      <c r="T713" s="41"/>
      <c r="U713" s="41"/>
      <c r="V713" s="41"/>
      <c r="W713" s="41"/>
      <c r="X713" s="41"/>
      <c r="Y713" s="41"/>
      <c r="Z713" s="41"/>
      <c r="AA713" s="41"/>
      <c r="AB713" s="41"/>
      <c r="AC713" s="41"/>
      <c r="AD713" s="41"/>
      <c r="AE713" s="41"/>
      <c r="AF713" s="41"/>
      <c r="AG713" s="41"/>
      <c r="AH713" s="41"/>
      <c r="AI713" s="41"/>
      <c r="AJ713" s="41"/>
      <c r="AK713" s="41"/>
      <c r="AL713" s="41"/>
      <c r="AM713" s="41"/>
      <c r="AN713" s="41"/>
      <c r="AO713" s="41"/>
      <c r="AP713" s="41"/>
      <c r="AQ713" s="41"/>
      <c r="DN713" s="42"/>
    </row>
    <row r="714" spans="16:118" x14ac:dyDescent="0.3">
      <c r="P714" s="41"/>
      <c r="Q714" s="41"/>
      <c r="R714" s="41"/>
      <c r="S714" s="41"/>
      <c r="T714" s="41"/>
      <c r="U714" s="41"/>
      <c r="V714" s="41"/>
      <c r="W714" s="41"/>
      <c r="X714" s="41"/>
      <c r="Y714" s="41"/>
      <c r="Z714" s="41"/>
      <c r="AA714" s="41"/>
      <c r="AB714" s="41"/>
      <c r="AC714" s="41"/>
      <c r="AD714" s="41"/>
      <c r="AE714" s="41"/>
      <c r="AF714" s="41"/>
      <c r="AG714" s="41"/>
      <c r="AH714" s="41"/>
      <c r="AI714" s="41"/>
      <c r="AJ714" s="41"/>
      <c r="AK714" s="41"/>
      <c r="AL714" s="41"/>
      <c r="AM714" s="41"/>
      <c r="AN714" s="41"/>
      <c r="AO714" s="41"/>
      <c r="AP714" s="41"/>
      <c r="AQ714" s="41"/>
      <c r="DN714" s="42"/>
    </row>
    <row r="715" spans="16:118" x14ac:dyDescent="0.3">
      <c r="P715" s="41"/>
      <c r="Q715" s="41"/>
      <c r="R715" s="41"/>
      <c r="S715" s="41"/>
      <c r="T715" s="41"/>
      <c r="U715" s="41"/>
      <c r="V715" s="41"/>
      <c r="W715" s="41"/>
      <c r="X715" s="41"/>
      <c r="Y715" s="41"/>
      <c r="Z715" s="41"/>
      <c r="AA715" s="41"/>
      <c r="AB715" s="41"/>
      <c r="AC715" s="41"/>
      <c r="AD715" s="41"/>
      <c r="AE715" s="41"/>
      <c r="AF715" s="41"/>
      <c r="AG715" s="41"/>
      <c r="AH715" s="41"/>
      <c r="AI715" s="41"/>
      <c r="AJ715" s="41"/>
      <c r="AK715" s="41"/>
      <c r="AL715" s="41"/>
      <c r="AM715" s="41"/>
      <c r="AN715" s="41"/>
      <c r="AO715" s="41"/>
      <c r="AP715" s="41"/>
      <c r="AQ715" s="41"/>
      <c r="DN715" s="42"/>
    </row>
    <row r="716" spans="16:118" x14ac:dyDescent="0.3">
      <c r="P716" s="41"/>
      <c r="Q716" s="41"/>
      <c r="R716" s="41"/>
      <c r="S716" s="41"/>
      <c r="T716" s="41"/>
      <c r="U716" s="41"/>
      <c r="V716" s="41"/>
      <c r="W716" s="41"/>
      <c r="X716" s="41"/>
      <c r="Y716" s="41"/>
      <c r="Z716" s="41"/>
      <c r="AA716" s="41"/>
      <c r="AB716" s="41"/>
      <c r="AC716" s="41"/>
      <c r="AD716" s="41"/>
      <c r="AE716" s="41"/>
      <c r="AF716" s="41"/>
      <c r="AG716" s="41"/>
      <c r="AH716" s="41"/>
      <c r="AI716" s="41"/>
      <c r="AJ716" s="41"/>
      <c r="AK716" s="41"/>
      <c r="AL716" s="41"/>
      <c r="AM716" s="41"/>
      <c r="AN716" s="41"/>
      <c r="AO716" s="41"/>
      <c r="AP716" s="41"/>
      <c r="AQ716" s="41"/>
      <c r="DN716" s="42"/>
    </row>
    <row r="717" spans="16:118" x14ac:dyDescent="0.3">
      <c r="P717" s="41"/>
      <c r="Q717" s="41"/>
      <c r="R717" s="41"/>
      <c r="S717" s="41"/>
      <c r="T717" s="41"/>
      <c r="U717" s="41"/>
      <c r="V717" s="41"/>
      <c r="W717" s="41"/>
      <c r="X717" s="41"/>
      <c r="Y717" s="41"/>
      <c r="Z717" s="41"/>
      <c r="AA717" s="41"/>
      <c r="AB717" s="41"/>
      <c r="AC717" s="41"/>
      <c r="AD717" s="41"/>
      <c r="AE717" s="41"/>
      <c r="AF717" s="41"/>
      <c r="AG717" s="41"/>
      <c r="AH717" s="41"/>
      <c r="AI717" s="41"/>
      <c r="AJ717" s="41"/>
      <c r="AK717" s="41"/>
      <c r="AL717" s="41"/>
      <c r="AM717" s="41"/>
      <c r="AN717" s="41"/>
      <c r="AO717" s="41"/>
      <c r="AP717" s="41"/>
      <c r="AQ717" s="41"/>
      <c r="DN717" s="42"/>
    </row>
    <row r="718" spans="16:118" x14ac:dyDescent="0.3">
      <c r="P718" s="41"/>
      <c r="Q718" s="41"/>
      <c r="R718" s="41"/>
      <c r="S718" s="41"/>
      <c r="T718" s="41"/>
      <c r="U718" s="41"/>
      <c r="V718" s="41"/>
      <c r="W718" s="41"/>
      <c r="X718" s="41"/>
      <c r="Y718" s="41"/>
      <c r="Z718" s="41"/>
      <c r="AA718" s="41"/>
      <c r="AB718" s="41"/>
      <c r="AC718" s="41"/>
      <c r="AD718" s="41"/>
      <c r="AE718" s="41"/>
      <c r="AF718" s="41"/>
      <c r="AG718" s="41"/>
      <c r="AH718" s="41"/>
      <c r="AI718" s="41"/>
      <c r="AJ718" s="41"/>
      <c r="AK718" s="41"/>
      <c r="AL718" s="41"/>
      <c r="AM718" s="41"/>
      <c r="AN718" s="41"/>
      <c r="AO718" s="41"/>
      <c r="AP718" s="41"/>
      <c r="AQ718" s="41"/>
      <c r="DN718" s="42"/>
    </row>
    <row r="719" spans="16:118" x14ac:dyDescent="0.3">
      <c r="P719" s="41"/>
      <c r="Q719" s="41"/>
      <c r="R719" s="41"/>
      <c r="S719" s="41"/>
      <c r="T719" s="41"/>
      <c r="U719" s="41"/>
      <c r="V719" s="41"/>
      <c r="W719" s="41"/>
      <c r="X719" s="41"/>
      <c r="Y719" s="41"/>
      <c r="Z719" s="41"/>
      <c r="AA719" s="41"/>
      <c r="AB719" s="41"/>
      <c r="AC719" s="41"/>
      <c r="AD719" s="41"/>
      <c r="AE719" s="41"/>
      <c r="AF719" s="41"/>
      <c r="AG719" s="41"/>
      <c r="AH719" s="41"/>
      <c r="AI719" s="41"/>
      <c r="AJ719" s="41"/>
      <c r="AK719" s="41"/>
      <c r="AL719" s="41"/>
      <c r="AM719" s="41"/>
      <c r="AN719" s="41"/>
      <c r="AO719" s="41"/>
      <c r="AP719" s="41"/>
      <c r="AQ719" s="41"/>
      <c r="DN719" s="42"/>
    </row>
    <row r="720" spans="16:118" x14ac:dyDescent="0.3">
      <c r="P720" s="41"/>
      <c r="Q720" s="41"/>
      <c r="R720" s="41"/>
      <c r="S720" s="41"/>
      <c r="T720" s="41"/>
      <c r="U720" s="41"/>
      <c r="V720" s="41"/>
      <c r="W720" s="41"/>
      <c r="X720" s="41"/>
      <c r="Y720" s="41"/>
      <c r="Z720" s="41"/>
      <c r="AA720" s="41"/>
      <c r="AB720" s="41"/>
      <c r="AC720" s="41"/>
      <c r="AD720" s="41"/>
      <c r="AE720" s="41"/>
      <c r="AF720" s="41"/>
      <c r="AG720" s="41"/>
      <c r="AH720" s="41"/>
      <c r="AI720" s="41"/>
      <c r="AJ720" s="41"/>
      <c r="AK720" s="41"/>
      <c r="AL720" s="41"/>
      <c r="AM720" s="41"/>
      <c r="AN720" s="41"/>
      <c r="AO720" s="41"/>
      <c r="AP720" s="41"/>
      <c r="AQ720" s="41"/>
      <c r="DN720" s="42"/>
    </row>
    <row r="721" spans="16:118" x14ac:dyDescent="0.3">
      <c r="P721" s="41"/>
      <c r="Q721" s="41"/>
      <c r="R721" s="41"/>
      <c r="S721" s="41"/>
      <c r="T721" s="41"/>
      <c r="U721" s="41"/>
      <c r="V721" s="41"/>
      <c r="W721" s="41"/>
      <c r="X721" s="41"/>
      <c r="Y721" s="41"/>
      <c r="Z721" s="41"/>
      <c r="AA721" s="41"/>
      <c r="AB721" s="41"/>
      <c r="AC721" s="41"/>
      <c r="AD721" s="41"/>
      <c r="AE721" s="41"/>
      <c r="AF721" s="41"/>
      <c r="AG721" s="41"/>
      <c r="AH721" s="41"/>
      <c r="AI721" s="41"/>
      <c r="AJ721" s="41"/>
      <c r="AK721" s="41"/>
      <c r="AL721" s="41"/>
      <c r="AM721" s="41"/>
      <c r="AN721" s="41"/>
      <c r="AO721" s="41"/>
      <c r="AP721" s="41"/>
      <c r="AQ721" s="41"/>
      <c r="DN721" s="42"/>
    </row>
    <row r="722" spans="16:118" x14ac:dyDescent="0.3">
      <c r="P722" s="41"/>
      <c r="Q722" s="41"/>
      <c r="R722" s="41"/>
      <c r="S722" s="41"/>
      <c r="T722" s="41"/>
      <c r="U722" s="41"/>
      <c r="V722" s="41"/>
      <c r="W722" s="41"/>
      <c r="X722" s="41"/>
      <c r="Y722" s="41"/>
      <c r="Z722" s="41"/>
      <c r="AA722" s="41"/>
      <c r="AB722" s="41"/>
      <c r="AC722" s="41"/>
      <c r="AD722" s="41"/>
      <c r="AE722" s="41"/>
      <c r="AF722" s="41"/>
      <c r="AG722" s="41"/>
      <c r="AH722" s="41"/>
      <c r="AI722" s="41"/>
      <c r="AJ722" s="41"/>
      <c r="AK722" s="41"/>
      <c r="AL722" s="41"/>
      <c r="AM722" s="41"/>
      <c r="AN722" s="41"/>
      <c r="AO722" s="41"/>
      <c r="AP722" s="41"/>
      <c r="AQ722" s="41"/>
      <c r="DN722" s="42"/>
    </row>
    <row r="723" spans="16:118" x14ac:dyDescent="0.3">
      <c r="P723" s="41"/>
      <c r="Q723" s="41"/>
      <c r="R723" s="41"/>
      <c r="S723" s="41"/>
      <c r="T723" s="41"/>
      <c r="U723" s="41"/>
      <c r="V723" s="41"/>
      <c r="W723" s="41"/>
      <c r="X723" s="41"/>
      <c r="Y723" s="41"/>
      <c r="Z723" s="41"/>
      <c r="AA723" s="41"/>
      <c r="AB723" s="41"/>
      <c r="AC723" s="41"/>
      <c r="AD723" s="41"/>
      <c r="AE723" s="41"/>
      <c r="AF723" s="41"/>
      <c r="AG723" s="41"/>
      <c r="AH723" s="41"/>
      <c r="AI723" s="41"/>
      <c r="AJ723" s="41"/>
      <c r="AK723" s="41"/>
      <c r="AL723" s="41"/>
      <c r="AM723" s="41"/>
      <c r="AN723" s="41"/>
      <c r="AO723" s="41"/>
      <c r="AP723" s="41"/>
      <c r="AQ723" s="41"/>
      <c r="DN723" s="42"/>
    </row>
    <row r="724" spans="16:118" x14ac:dyDescent="0.3">
      <c r="P724" s="41"/>
      <c r="Q724" s="41"/>
      <c r="R724" s="41"/>
      <c r="S724" s="41"/>
      <c r="T724" s="41"/>
      <c r="U724" s="41"/>
      <c r="V724" s="41"/>
      <c r="W724" s="41"/>
      <c r="X724" s="41"/>
      <c r="Y724" s="41"/>
      <c r="Z724" s="41"/>
      <c r="AA724" s="41"/>
      <c r="AB724" s="41"/>
      <c r="AC724" s="41"/>
      <c r="AD724" s="41"/>
      <c r="AE724" s="41"/>
      <c r="AF724" s="41"/>
      <c r="AG724" s="41"/>
      <c r="AH724" s="41"/>
      <c r="AI724" s="41"/>
      <c r="AJ724" s="41"/>
      <c r="AK724" s="41"/>
      <c r="AL724" s="41"/>
      <c r="AM724" s="41"/>
      <c r="AN724" s="41"/>
      <c r="AO724" s="41"/>
      <c r="AP724" s="41"/>
      <c r="AQ724" s="41"/>
      <c r="DN724" s="42"/>
    </row>
    <row r="725" spans="16:118" x14ac:dyDescent="0.3">
      <c r="P725" s="41"/>
      <c r="Q725" s="41"/>
      <c r="R725" s="41"/>
      <c r="S725" s="41"/>
      <c r="T725" s="41"/>
      <c r="U725" s="41"/>
      <c r="V725" s="41"/>
      <c r="W725" s="41"/>
      <c r="X725" s="41"/>
      <c r="Y725" s="41"/>
      <c r="Z725" s="41"/>
      <c r="AA725" s="41"/>
      <c r="AB725" s="41"/>
      <c r="AC725" s="41"/>
      <c r="AD725" s="41"/>
      <c r="AE725" s="41"/>
      <c r="AF725" s="41"/>
      <c r="AG725" s="41"/>
      <c r="AH725" s="41"/>
      <c r="AI725" s="41"/>
      <c r="AJ725" s="41"/>
      <c r="AK725" s="41"/>
      <c r="AL725" s="41"/>
      <c r="AM725" s="41"/>
      <c r="AN725" s="41"/>
      <c r="AO725" s="41"/>
      <c r="AP725" s="41"/>
      <c r="AQ725" s="41"/>
      <c r="DN725" s="42"/>
    </row>
    <row r="726" spans="16:118" x14ac:dyDescent="0.3">
      <c r="P726" s="41"/>
      <c r="Q726" s="41"/>
      <c r="R726" s="41"/>
      <c r="S726" s="41"/>
      <c r="T726" s="41"/>
      <c r="U726" s="41"/>
      <c r="V726" s="41"/>
      <c r="W726" s="41"/>
      <c r="X726" s="41"/>
      <c r="Y726" s="41"/>
      <c r="Z726" s="41"/>
      <c r="AA726" s="41"/>
      <c r="AB726" s="41"/>
      <c r="AC726" s="41"/>
      <c r="AD726" s="41"/>
      <c r="AE726" s="41"/>
      <c r="AF726" s="41"/>
      <c r="AG726" s="41"/>
      <c r="AH726" s="41"/>
      <c r="AI726" s="41"/>
      <c r="AJ726" s="41"/>
      <c r="AK726" s="41"/>
      <c r="AL726" s="41"/>
      <c r="AM726" s="41"/>
      <c r="AN726" s="41"/>
      <c r="AO726" s="41"/>
      <c r="AP726" s="41"/>
      <c r="AQ726" s="41"/>
      <c r="DN726" s="42"/>
    </row>
    <row r="727" spans="16:118" x14ac:dyDescent="0.3">
      <c r="P727" s="41"/>
      <c r="Q727" s="41"/>
      <c r="R727" s="41"/>
      <c r="S727" s="41"/>
      <c r="T727" s="41"/>
      <c r="U727" s="41"/>
      <c r="V727" s="41"/>
      <c r="W727" s="41"/>
      <c r="X727" s="41"/>
      <c r="Y727" s="41"/>
      <c r="Z727" s="41"/>
      <c r="AA727" s="41"/>
      <c r="AB727" s="41"/>
      <c r="AC727" s="41"/>
      <c r="AD727" s="41"/>
      <c r="AE727" s="41"/>
      <c r="AF727" s="41"/>
      <c r="AG727" s="41"/>
      <c r="AH727" s="41"/>
      <c r="AI727" s="41"/>
      <c r="AJ727" s="41"/>
      <c r="AK727" s="41"/>
      <c r="AL727" s="41"/>
      <c r="AM727" s="41"/>
      <c r="AN727" s="41"/>
      <c r="AO727" s="41"/>
      <c r="AP727" s="41"/>
      <c r="AQ727" s="41"/>
      <c r="DN727" s="42"/>
    </row>
    <row r="728" spans="16:118" x14ac:dyDescent="0.3">
      <c r="P728" s="41"/>
      <c r="Q728" s="41"/>
      <c r="R728" s="41"/>
      <c r="S728" s="41"/>
      <c r="T728" s="41"/>
      <c r="U728" s="41"/>
      <c r="V728" s="41"/>
      <c r="W728" s="41"/>
      <c r="X728" s="41"/>
      <c r="Y728" s="41"/>
      <c r="Z728" s="41"/>
      <c r="AA728" s="41"/>
      <c r="AB728" s="41"/>
      <c r="AC728" s="41"/>
      <c r="AD728" s="41"/>
      <c r="AE728" s="41"/>
      <c r="AF728" s="41"/>
      <c r="AG728" s="41"/>
      <c r="AH728" s="41"/>
      <c r="AI728" s="41"/>
      <c r="AJ728" s="41"/>
      <c r="AK728" s="41"/>
      <c r="AL728" s="41"/>
      <c r="AM728" s="41"/>
      <c r="AN728" s="41"/>
      <c r="AO728" s="41"/>
      <c r="AP728" s="41"/>
      <c r="AQ728" s="41"/>
      <c r="DN728" s="42"/>
    </row>
    <row r="729" spans="16:118" x14ac:dyDescent="0.3">
      <c r="P729" s="41"/>
      <c r="Q729" s="41"/>
      <c r="R729" s="41"/>
      <c r="S729" s="41"/>
      <c r="T729" s="41"/>
      <c r="U729" s="41"/>
      <c r="V729" s="41"/>
      <c r="W729" s="41"/>
      <c r="X729" s="41"/>
      <c r="Y729" s="41"/>
      <c r="Z729" s="41"/>
      <c r="AA729" s="41"/>
      <c r="AB729" s="41"/>
      <c r="AC729" s="41"/>
      <c r="AD729" s="41"/>
      <c r="AE729" s="41"/>
      <c r="AF729" s="41"/>
      <c r="AG729" s="41"/>
      <c r="AH729" s="41"/>
      <c r="AI729" s="41"/>
      <c r="AJ729" s="41"/>
      <c r="AK729" s="41"/>
      <c r="AL729" s="41"/>
      <c r="AM729" s="41"/>
      <c r="AN729" s="41"/>
      <c r="AO729" s="41"/>
      <c r="AP729" s="41"/>
      <c r="AQ729" s="41"/>
      <c r="DN729" s="42"/>
    </row>
    <row r="730" spans="16:118" x14ac:dyDescent="0.3">
      <c r="P730" s="41"/>
      <c r="Q730" s="41"/>
      <c r="R730" s="41"/>
      <c r="S730" s="41"/>
      <c r="T730" s="41"/>
      <c r="U730" s="41"/>
      <c r="V730" s="41"/>
      <c r="W730" s="41"/>
      <c r="X730" s="41"/>
      <c r="Y730" s="41"/>
      <c r="Z730" s="41"/>
      <c r="AA730" s="41"/>
      <c r="AB730" s="41"/>
      <c r="AC730" s="41"/>
      <c r="AD730" s="41"/>
      <c r="AE730" s="41"/>
      <c r="AF730" s="41"/>
      <c r="AG730" s="41"/>
      <c r="AH730" s="41"/>
      <c r="AI730" s="41"/>
      <c r="AJ730" s="41"/>
      <c r="AK730" s="41"/>
      <c r="AL730" s="41"/>
      <c r="AM730" s="41"/>
      <c r="AN730" s="41"/>
      <c r="AO730" s="41"/>
      <c r="AP730" s="41"/>
      <c r="AQ730" s="41"/>
      <c r="DN730" s="42"/>
    </row>
    <row r="731" spans="16:118" x14ac:dyDescent="0.3">
      <c r="P731" s="41"/>
      <c r="Q731" s="41"/>
      <c r="R731" s="41"/>
      <c r="S731" s="41"/>
      <c r="T731" s="41"/>
      <c r="U731" s="41"/>
      <c r="V731" s="41"/>
      <c r="W731" s="41"/>
      <c r="X731" s="41"/>
      <c r="Y731" s="41"/>
      <c r="Z731" s="41"/>
      <c r="AA731" s="41"/>
      <c r="AB731" s="41"/>
      <c r="AC731" s="41"/>
      <c r="AD731" s="41"/>
      <c r="AE731" s="41"/>
      <c r="AF731" s="41"/>
      <c r="AG731" s="41"/>
      <c r="AH731" s="41"/>
      <c r="AI731" s="41"/>
      <c r="AJ731" s="41"/>
      <c r="AK731" s="41"/>
      <c r="AL731" s="41"/>
      <c r="AM731" s="41"/>
      <c r="AN731" s="41"/>
      <c r="AO731" s="41"/>
      <c r="AP731" s="41"/>
      <c r="AQ731" s="41"/>
      <c r="DN731" s="42"/>
    </row>
    <row r="732" spans="16:118" x14ac:dyDescent="0.3">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1"/>
      <c r="AM732" s="41"/>
      <c r="AN732" s="41"/>
      <c r="AO732" s="41"/>
      <c r="AP732" s="41"/>
      <c r="AQ732" s="41"/>
      <c r="DN732" s="42"/>
    </row>
    <row r="733" spans="16:118" x14ac:dyDescent="0.3">
      <c r="P733" s="41"/>
      <c r="Q733" s="41"/>
      <c r="R733" s="41"/>
      <c r="S733" s="41"/>
      <c r="T733" s="41"/>
      <c r="U733" s="41"/>
      <c r="V733" s="41"/>
      <c r="W733" s="41"/>
      <c r="X733" s="41"/>
      <c r="Y733" s="41"/>
      <c r="Z733" s="41"/>
      <c r="AA733" s="41"/>
      <c r="AB733" s="41"/>
      <c r="AC733" s="41"/>
      <c r="AD733" s="41"/>
      <c r="AE733" s="41"/>
      <c r="AF733" s="41"/>
      <c r="AG733" s="41"/>
      <c r="AH733" s="41"/>
      <c r="AI733" s="41"/>
      <c r="AJ733" s="41"/>
      <c r="AK733" s="41"/>
      <c r="AL733" s="41"/>
      <c r="AM733" s="41"/>
      <c r="AN733" s="41"/>
      <c r="AO733" s="41"/>
      <c r="AP733" s="41"/>
      <c r="AQ733" s="41"/>
      <c r="DN733" s="42"/>
    </row>
    <row r="734" spans="16:118" x14ac:dyDescent="0.3">
      <c r="P734" s="41"/>
      <c r="Q734" s="41"/>
      <c r="R734" s="41"/>
      <c r="S734" s="41"/>
      <c r="T734" s="41"/>
      <c r="U734" s="41"/>
      <c r="V734" s="41"/>
      <c r="W734" s="41"/>
      <c r="X734" s="41"/>
      <c r="Y734" s="41"/>
      <c r="Z734" s="41"/>
      <c r="AA734" s="41"/>
      <c r="AB734" s="41"/>
      <c r="AC734" s="41"/>
      <c r="AD734" s="41"/>
      <c r="AE734" s="41"/>
      <c r="AF734" s="41"/>
      <c r="AG734" s="41"/>
      <c r="AH734" s="41"/>
      <c r="AI734" s="41"/>
      <c r="AJ734" s="41"/>
      <c r="AK734" s="41"/>
      <c r="AL734" s="41"/>
      <c r="AM734" s="41"/>
      <c r="AN734" s="41"/>
      <c r="AO734" s="41"/>
      <c r="AP734" s="41"/>
      <c r="AQ734" s="41"/>
      <c r="DN734" s="42"/>
    </row>
    <row r="735" spans="16:118" x14ac:dyDescent="0.3">
      <c r="P735" s="41"/>
      <c r="Q735" s="41"/>
      <c r="R735" s="41"/>
      <c r="S735" s="41"/>
      <c r="T735" s="41"/>
      <c r="U735" s="41"/>
      <c r="V735" s="41"/>
      <c r="W735" s="41"/>
      <c r="X735" s="41"/>
      <c r="Y735" s="41"/>
      <c r="Z735" s="41"/>
      <c r="AA735" s="41"/>
      <c r="AB735" s="41"/>
      <c r="AC735" s="41"/>
      <c r="AD735" s="41"/>
      <c r="AE735" s="41"/>
      <c r="AF735" s="41"/>
      <c r="AG735" s="41"/>
      <c r="AH735" s="41"/>
      <c r="AI735" s="41"/>
      <c r="AJ735" s="41"/>
      <c r="AK735" s="41"/>
      <c r="AL735" s="41"/>
      <c r="AM735" s="41"/>
      <c r="AN735" s="41"/>
      <c r="AO735" s="41"/>
      <c r="AP735" s="41"/>
      <c r="AQ735" s="41"/>
      <c r="DN735" s="42"/>
    </row>
    <row r="736" spans="16:118" x14ac:dyDescent="0.3">
      <c r="P736" s="41"/>
      <c r="Q736" s="41"/>
      <c r="R736" s="41"/>
      <c r="S736" s="41"/>
      <c r="T736" s="41"/>
      <c r="U736" s="41"/>
      <c r="V736" s="41"/>
      <c r="W736" s="41"/>
      <c r="X736" s="41"/>
      <c r="Y736" s="41"/>
      <c r="Z736" s="41"/>
      <c r="AA736" s="41"/>
      <c r="AB736" s="41"/>
      <c r="AC736" s="41"/>
      <c r="AD736" s="41"/>
      <c r="AE736" s="41"/>
      <c r="AF736" s="41"/>
      <c r="AG736" s="41"/>
      <c r="AH736" s="41"/>
      <c r="AI736" s="41"/>
      <c r="AJ736" s="41"/>
      <c r="AK736" s="41"/>
      <c r="AL736" s="41"/>
      <c r="AM736" s="41"/>
      <c r="AN736" s="41"/>
      <c r="AO736" s="41"/>
      <c r="AP736" s="41"/>
      <c r="AQ736" s="41"/>
      <c r="DN736" s="42"/>
    </row>
    <row r="737" spans="16:118" x14ac:dyDescent="0.3">
      <c r="P737" s="41"/>
      <c r="Q737" s="41"/>
      <c r="R737" s="41"/>
      <c r="S737" s="41"/>
      <c r="T737" s="41"/>
      <c r="U737" s="41"/>
      <c r="V737" s="41"/>
      <c r="W737" s="41"/>
      <c r="X737" s="41"/>
      <c r="Y737" s="41"/>
      <c r="Z737" s="41"/>
      <c r="AA737" s="41"/>
      <c r="AB737" s="41"/>
      <c r="AC737" s="41"/>
      <c r="AD737" s="41"/>
      <c r="AE737" s="41"/>
      <c r="AF737" s="41"/>
      <c r="AG737" s="41"/>
      <c r="AH737" s="41"/>
      <c r="AI737" s="41"/>
      <c r="AJ737" s="41"/>
      <c r="AK737" s="41"/>
      <c r="AL737" s="41"/>
      <c r="AM737" s="41"/>
      <c r="AN737" s="41"/>
      <c r="AO737" s="41"/>
      <c r="AP737" s="41"/>
      <c r="AQ737" s="41"/>
      <c r="DN737" s="42"/>
    </row>
    <row r="738" spans="16:118" x14ac:dyDescent="0.3">
      <c r="P738" s="41"/>
      <c r="Q738" s="41"/>
      <c r="R738" s="41"/>
      <c r="S738" s="41"/>
      <c r="T738" s="41"/>
      <c r="U738" s="41"/>
      <c r="V738" s="41"/>
      <c r="W738" s="41"/>
      <c r="X738" s="41"/>
      <c r="Y738" s="41"/>
      <c r="Z738" s="41"/>
      <c r="AA738" s="41"/>
      <c r="AB738" s="41"/>
      <c r="AC738" s="41"/>
      <c r="AD738" s="41"/>
      <c r="AE738" s="41"/>
      <c r="AF738" s="41"/>
      <c r="AG738" s="41"/>
      <c r="AH738" s="41"/>
      <c r="AI738" s="41"/>
      <c r="AJ738" s="41"/>
      <c r="AK738" s="41"/>
      <c r="AL738" s="41"/>
      <c r="AM738" s="41"/>
      <c r="AN738" s="41"/>
      <c r="AO738" s="41"/>
      <c r="AP738" s="41"/>
      <c r="AQ738" s="41"/>
      <c r="DN738" s="42"/>
    </row>
    <row r="739" spans="16:118" x14ac:dyDescent="0.3">
      <c r="P739" s="41"/>
      <c r="Q739" s="41"/>
      <c r="R739" s="41"/>
      <c r="S739" s="41"/>
      <c r="T739" s="41"/>
      <c r="U739" s="41"/>
      <c r="V739" s="41"/>
      <c r="W739" s="41"/>
      <c r="X739" s="41"/>
      <c r="Y739" s="41"/>
      <c r="Z739" s="41"/>
      <c r="AA739" s="41"/>
      <c r="AB739" s="41"/>
      <c r="AC739" s="41"/>
      <c r="AD739" s="41"/>
      <c r="AE739" s="41"/>
      <c r="AF739" s="41"/>
      <c r="AG739" s="41"/>
      <c r="AH739" s="41"/>
      <c r="AI739" s="41"/>
      <c r="AJ739" s="41"/>
      <c r="AK739" s="41"/>
      <c r="AL739" s="41"/>
      <c r="AM739" s="41"/>
      <c r="AN739" s="41"/>
      <c r="AO739" s="41"/>
      <c r="AP739" s="41"/>
      <c r="AQ739" s="41"/>
      <c r="DN739" s="42"/>
    </row>
    <row r="740" spans="16:118" x14ac:dyDescent="0.3">
      <c r="P740" s="41"/>
      <c r="Q740" s="41"/>
      <c r="R740" s="41"/>
      <c r="S740" s="41"/>
      <c r="T740" s="41"/>
      <c r="U740" s="41"/>
      <c r="V740" s="41"/>
      <c r="W740" s="41"/>
      <c r="X740" s="41"/>
      <c r="Y740" s="41"/>
      <c r="Z740" s="41"/>
      <c r="AA740" s="41"/>
      <c r="AB740" s="41"/>
      <c r="AC740" s="41"/>
      <c r="AD740" s="41"/>
      <c r="AE740" s="41"/>
      <c r="AF740" s="41"/>
      <c r="AG740" s="41"/>
      <c r="AH740" s="41"/>
      <c r="AI740" s="41"/>
      <c r="AJ740" s="41"/>
      <c r="AK740" s="41"/>
      <c r="AL740" s="41"/>
      <c r="AM740" s="41"/>
      <c r="AN740" s="41"/>
      <c r="AO740" s="41"/>
      <c r="AP740" s="41"/>
      <c r="AQ740" s="41"/>
      <c r="DN740" s="42"/>
    </row>
    <row r="741" spans="16:118" x14ac:dyDescent="0.3">
      <c r="P741" s="41"/>
      <c r="Q741" s="41"/>
      <c r="R741" s="41"/>
      <c r="S741" s="41"/>
      <c r="T741" s="41"/>
      <c r="U741" s="41"/>
      <c r="V741" s="41"/>
      <c r="W741" s="41"/>
      <c r="X741" s="41"/>
      <c r="Y741" s="41"/>
      <c r="Z741" s="41"/>
      <c r="AA741" s="41"/>
      <c r="AB741" s="41"/>
      <c r="AC741" s="41"/>
      <c r="AD741" s="41"/>
      <c r="AE741" s="41"/>
      <c r="AF741" s="41"/>
      <c r="AG741" s="41"/>
      <c r="AH741" s="41"/>
      <c r="AI741" s="41"/>
      <c r="AJ741" s="41"/>
      <c r="AK741" s="41"/>
      <c r="AL741" s="41"/>
      <c r="AM741" s="41"/>
      <c r="AN741" s="41"/>
      <c r="AO741" s="41"/>
      <c r="AP741" s="41"/>
      <c r="AQ741" s="41"/>
      <c r="DN741" s="42"/>
    </row>
    <row r="742" spans="16:118" x14ac:dyDescent="0.3">
      <c r="P742" s="41"/>
      <c r="Q742" s="41"/>
      <c r="R742" s="41"/>
      <c r="S742" s="41"/>
      <c r="T742" s="41"/>
      <c r="U742" s="41"/>
      <c r="V742" s="41"/>
      <c r="W742" s="41"/>
      <c r="X742" s="41"/>
      <c r="Y742" s="41"/>
      <c r="Z742" s="41"/>
      <c r="AA742" s="41"/>
      <c r="AB742" s="41"/>
      <c r="AC742" s="41"/>
      <c r="AD742" s="41"/>
      <c r="AE742" s="41"/>
      <c r="AF742" s="41"/>
      <c r="AG742" s="41"/>
      <c r="AH742" s="41"/>
      <c r="AI742" s="41"/>
      <c r="AJ742" s="41"/>
      <c r="AK742" s="41"/>
      <c r="AL742" s="41"/>
      <c r="AM742" s="41"/>
      <c r="AN742" s="41"/>
      <c r="AO742" s="41"/>
      <c r="AP742" s="41"/>
      <c r="AQ742" s="41"/>
      <c r="DN742" s="42"/>
    </row>
    <row r="743" spans="16:118" x14ac:dyDescent="0.3">
      <c r="P743" s="41"/>
      <c r="Q743" s="41"/>
      <c r="R743" s="41"/>
      <c r="S743" s="41"/>
      <c r="T743" s="41"/>
      <c r="U743" s="41"/>
      <c r="V743" s="41"/>
      <c r="W743" s="41"/>
      <c r="X743" s="41"/>
      <c r="Y743" s="41"/>
      <c r="Z743" s="41"/>
      <c r="AA743" s="41"/>
      <c r="AB743" s="41"/>
      <c r="AC743" s="41"/>
      <c r="AD743" s="41"/>
      <c r="AE743" s="41"/>
      <c r="AF743" s="41"/>
      <c r="AG743" s="41"/>
      <c r="AH743" s="41"/>
      <c r="AI743" s="41"/>
      <c r="AJ743" s="41"/>
      <c r="AK743" s="41"/>
      <c r="AL743" s="41"/>
      <c r="AM743" s="41"/>
      <c r="AN743" s="41"/>
      <c r="AO743" s="41"/>
      <c r="AP743" s="41"/>
      <c r="AQ743" s="41"/>
      <c r="DN743" s="42"/>
    </row>
    <row r="744" spans="16:118" x14ac:dyDescent="0.3">
      <c r="P744" s="41"/>
      <c r="Q744" s="41"/>
      <c r="R744" s="41"/>
      <c r="S744" s="41"/>
      <c r="T744" s="41"/>
      <c r="U744" s="41"/>
      <c r="V744" s="41"/>
      <c r="W744" s="41"/>
      <c r="X744" s="41"/>
      <c r="Y744" s="41"/>
      <c r="Z744" s="41"/>
      <c r="AA744" s="41"/>
      <c r="AB744" s="41"/>
      <c r="AC744" s="41"/>
      <c r="AD744" s="41"/>
      <c r="AE744" s="41"/>
      <c r="AF744" s="41"/>
      <c r="AG744" s="41"/>
      <c r="AH744" s="41"/>
      <c r="AI744" s="41"/>
      <c r="AJ744" s="41"/>
      <c r="AK744" s="41"/>
      <c r="AL744" s="41"/>
      <c r="AM744" s="41"/>
      <c r="AN744" s="41"/>
      <c r="AO744" s="41"/>
      <c r="AP744" s="41"/>
      <c r="AQ744" s="41"/>
      <c r="DN744" s="42"/>
    </row>
    <row r="745" spans="16:118" x14ac:dyDescent="0.3">
      <c r="P745" s="41"/>
      <c r="Q745" s="41"/>
      <c r="R745" s="41"/>
      <c r="S745" s="41"/>
      <c r="T745" s="41"/>
      <c r="U745" s="41"/>
      <c r="V745" s="41"/>
      <c r="W745" s="41"/>
      <c r="X745" s="41"/>
      <c r="Y745" s="41"/>
      <c r="Z745" s="41"/>
      <c r="AA745" s="41"/>
      <c r="AB745" s="41"/>
      <c r="AC745" s="41"/>
      <c r="AD745" s="41"/>
      <c r="AE745" s="41"/>
      <c r="AF745" s="41"/>
      <c r="AG745" s="41"/>
      <c r="AH745" s="41"/>
      <c r="AI745" s="41"/>
      <c r="AJ745" s="41"/>
      <c r="AK745" s="41"/>
      <c r="AL745" s="41"/>
      <c r="AM745" s="41"/>
      <c r="AN745" s="41"/>
      <c r="AO745" s="41"/>
      <c r="AP745" s="41"/>
      <c r="AQ745" s="41"/>
      <c r="DN745" s="42"/>
    </row>
    <row r="746" spans="16:118" x14ac:dyDescent="0.3">
      <c r="P746" s="41"/>
      <c r="Q746" s="41"/>
      <c r="R746" s="41"/>
      <c r="S746" s="41"/>
      <c r="T746" s="41"/>
      <c r="U746" s="41"/>
      <c r="V746" s="41"/>
      <c r="W746" s="41"/>
      <c r="X746" s="41"/>
      <c r="Y746" s="41"/>
      <c r="Z746" s="41"/>
      <c r="AA746" s="41"/>
      <c r="AB746" s="41"/>
      <c r="AC746" s="41"/>
      <c r="AD746" s="41"/>
      <c r="AE746" s="41"/>
      <c r="AF746" s="41"/>
      <c r="AG746" s="41"/>
      <c r="AH746" s="41"/>
      <c r="AI746" s="41"/>
      <c r="AJ746" s="41"/>
      <c r="AK746" s="41"/>
      <c r="AL746" s="41"/>
      <c r="AM746" s="41"/>
      <c r="AN746" s="41"/>
      <c r="AO746" s="41"/>
      <c r="AP746" s="41"/>
      <c r="AQ746" s="41"/>
      <c r="DN746" s="42"/>
    </row>
    <row r="747" spans="16:118" x14ac:dyDescent="0.3">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1"/>
      <c r="AM747" s="41"/>
      <c r="AN747" s="41"/>
      <c r="AO747" s="41"/>
      <c r="AP747" s="41"/>
      <c r="AQ747" s="41"/>
      <c r="DN747" s="42"/>
    </row>
    <row r="748" spans="16:118" x14ac:dyDescent="0.3">
      <c r="P748" s="41"/>
      <c r="Q748" s="41"/>
      <c r="R748" s="41"/>
      <c r="S748" s="41"/>
      <c r="T748" s="41"/>
      <c r="U748" s="41"/>
      <c r="V748" s="41"/>
      <c r="W748" s="41"/>
      <c r="X748" s="41"/>
      <c r="Y748" s="41"/>
      <c r="Z748" s="41"/>
      <c r="AA748" s="41"/>
      <c r="AB748" s="41"/>
      <c r="AC748" s="41"/>
      <c r="AD748" s="41"/>
      <c r="AE748" s="41"/>
      <c r="AF748" s="41"/>
      <c r="AG748" s="41"/>
      <c r="AH748" s="41"/>
      <c r="AI748" s="41"/>
      <c r="AJ748" s="41"/>
      <c r="AK748" s="41"/>
      <c r="AL748" s="41"/>
      <c r="AM748" s="41"/>
      <c r="AN748" s="41"/>
      <c r="AO748" s="41"/>
      <c r="AP748" s="41"/>
      <c r="AQ748" s="41"/>
      <c r="DN748" s="42"/>
    </row>
    <row r="749" spans="16:118" x14ac:dyDescent="0.3">
      <c r="P749" s="41"/>
      <c r="Q749" s="41"/>
      <c r="R749" s="41"/>
      <c r="S749" s="41"/>
      <c r="T749" s="41"/>
      <c r="U749" s="41"/>
      <c r="V749" s="41"/>
      <c r="W749" s="41"/>
      <c r="X749" s="41"/>
      <c r="Y749" s="41"/>
      <c r="Z749" s="41"/>
      <c r="AA749" s="41"/>
      <c r="AB749" s="41"/>
      <c r="AC749" s="41"/>
      <c r="AD749" s="41"/>
      <c r="AE749" s="41"/>
      <c r="AF749" s="41"/>
      <c r="AG749" s="41"/>
      <c r="AH749" s="41"/>
      <c r="AI749" s="41"/>
      <c r="AJ749" s="41"/>
      <c r="AK749" s="41"/>
      <c r="AL749" s="41"/>
      <c r="AM749" s="41"/>
      <c r="AN749" s="41"/>
      <c r="AO749" s="41"/>
      <c r="AP749" s="41"/>
      <c r="AQ749" s="41"/>
      <c r="DN749" s="42"/>
    </row>
    <row r="750" spans="16:118" x14ac:dyDescent="0.3">
      <c r="P750" s="41"/>
      <c r="Q750" s="41"/>
      <c r="R750" s="41"/>
      <c r="S750" s="41"/>
      <c r="T750" s="41"/>
      <c r="U750" s="41"/>
      <c r="V750" s="41"/>
      <c r="W750" s="41"/>
      <c r="X750" s="41"/>
      <c r="Y750" s="41"/>
      <c r="Z750" s="41"/>
      <c r="AA750" s="41"/>
      <c r="AB750" s="41"/>
      <c r="AC750" s="41"/>
      <c r="AD750" s="41"/>
      <c r="AE750" s="41"/>
      <c r="AF750" s="41"/>
      <c r="AG750" s="41"/>
      <c r="AH750" s="41"/>
      <c r="AI750" s="41"/>
      <c r="AJ750" s="41"/>
      <c r="AK750" s="41"/>
      <c r="AL750" s="41"/>
      <c r="AM750" s="41"/>
      <c r="AN750" s="41"/>
      <c r="AO750" s="41"/>
      <c r="AP750" s="41"/>
      <c r="AQ750" s="41"/>
      <c r="DN750" s="42"/>
    </row>
    <row r="751" spans="16:118" x14ac:dyDescent="0.3">
      <c r="P751" s="41"/>
      <c r="Q751" s="41"/>
      <c r="R751" s="41"/>
      <c r="S751" s="41"/>
      <c r="T751" s="41"/>
      <c r="U751" s="41"/>
      <c r="V751" s="41"/>
      <c r="W751" s="41"/>
      <c r="X751" s="41"/>
      <c r="Y751" s="41"/>
      <c r="Z751" s="41"/>
      <c r="AA751" s="41"/>
      <c r="AB751" s="41"/>
      <c r="AC751" s="41"/>
      <c r="AD751" s="41"/>
      <c r="AE751" s="41"/>
      <c r="AF751" s="41"/>
      <c r="AG751" s="41"/>
      <c r="AH751" s="41"/>
      <c r="AI751" s="41"/>
      <c r="AJ751" s="41"/>
      <c r="AK751" s="41"/>
      <c r="AL751" s="41"/>
      <c r="AM751" s="41"/>
      <c r="AN751" s="41"/>
      <c r="AO751" s="41"/>
      <c r="AP751" s="41"/>
      <c r="AQ751" s="41"/>
      <c r="DN751" s="42"/>
    </row>
    <row r="752" spans="16:118" x14ac:dyDescent="0.3">
      <c r="P752" s="41"/>
      <c r="Q752" s="41"/>
      <c r="R752" s="41"/>
      <c r="S752" s="41"/>
      <c r="T752" s="41"/>
      <c r="U752" s="41"/>
      <c r="V752" s="41"/>
      <c r="W752" s="41"/>
      <c r="X752" s="41"/>
      <c r="Y752" s="41"/>
      <c r="Z752" s="41"/>
      <c r="AA752" s="41"/>
      <c r="AB752" s="41"/>
      <c r="AC752" s="41"/>
      <c r="AD752" s="41"/>
      <c r="AE752" s="41"/>
      <c r="AF752" s="41"/>
      <c r="AG752" s="41"/>
      <c r="AH752" s="41"/>
      <c r="AI752" s="41"/>
      <c r="AJ752" s="41"/>
      <c r="AK752" s="41"/>
      <c r="AL752" s="41"/>
      <c r="AM752" s="41"/>
      <c r="AN752" s="41"/>
      <c r="AO752" s="41"/>
      <c r="AP752" s="41"/>
      <c r="AQ752" s="41"/>
      <c r="DN752" s="42"/>
    </row>
    <row r="753" spans="16:118" x14ac:dyDescent="0.3">
      <c r="P753" s="41"/>
      <c r="Q753" s="41"/>
      <c r="R753" s="41"/>
      <c r="S753" s="41"/>
      <c r="T753" s="41"/>
      <c r="U753" s="41"/>
      <c r="V753" s="41"/>
      <c r="W753" s="41"/>
      <c r="X753" s="41"/>
      <c r="Y753" s="41"/>
      <c r="Z753" s="41"/>
      <c r="AA753" s="41"/>
      <c r="AB753" s="41"/>
      <c r="AC753" s="41"/>
      <c r="AD753" s="41"/>
      <c r="AE753" s="41"/>
      <c r="AF753" s="41"/>
      <c r="AG753" s="41"/>
      <c r="AH753" s="41"/>
      <c r="AI753" s="41"/>
      <c r="AJ753" s="41"/>
      <c r="AK753" s="41"/>
      <c r="AL753" s="41"/>
      <c r="AM753" s="41"/>
      <c r="AN753" s="41"/>
      <c r="AO753" s="41"/>
      <c r="AP753" s="41"/>
      <c r="AQ753" s="41"/>
      <c r="DN753" s="42"/>
    </row>
    <row r="754" spans="16:118" x14ac:dyDescent="0.3">
      <c r="P754" s="41"/>
      <c r="Q754" s="41"/>
      <c r="R754" s="41"/>
      <c r="S754" s="41"/>
      <c r="T754" s="41"/>
      <c r="U754" s="41"/>
      <c r="V754" s="41"/>
      <c r="W754" s="41"/>
      <c r="X754" s="41"/>
      <c r="Y754" s="41"/>
      <c r="Z754" s="41"/>
      <c r="AA754" s="41"/>
      <c r="AB754" s="41"/>
      <c r="AC754" s="41"/>
      <c r="AD754" s="41"/>
      <c r="AE754" s="41"/>
      <c r="AF754" s="41"/>
      <c r="AG754" s="41"/>
      <c r="AH754" s="41"/>
      <c r="AI754" s="41"/>
      <c r="AJ754" s="41"/>
      <c r="AK754" s="41"/>
      <c r="AL754" s="41"/>
      <c r="AM754" s="41"/>
      <c r="AN754" s="41"/>
      <c r="AO754" s="41"/>
      <c r="AP754" s="41"/>
      <c r="AQ754" s="41"/>
      <c r="DN754" s="42"/>
    </row>
    <row r="755" spans="16:118" x14ac:dyDescent="0.3">
      <c r="P755" s="41"/>
      <c r="Q755" s="41"/>
      <c r="R755" s="41"/>
      <c r="S755" s="41"/>
      <c r="T755" s="41"/>
      <c r="U755" s="41"/>
      <c r="V755" s="41"/>
      <c r="W755" s="41"/>
      <c r="X755" s="41"/>
      <c r="Y755" s="41"/>
      <c r="Z755" s="41"/>
      <c r="AA755" s="41"/>
      <c r="AB755" s="41"/>
      <c r="AC755" s="41"/>
      <c r="AD755" s="41"/>
      <c r="AE755" s="41"/>
      <c r="AF755" s="41"/>
      <c r="AG755" s="41"/>
      <c r="AH755" s="41"/>
      <c r="AI755" s="41"/>
      <c r="AJ755" s="41"/>
      <c r="AK755" s="41"/>
      <c r="AL755" s="41"/>
      <c r="AM755" s="41"/>
      <c r="AN755" s="41"/>
      <c r="AO755" s="41"/>
      <c r="AP755" s="41"/>
      <c r="AQ755" s="41"/>
      <c r="DN755" s="42"/>
    </row>
    <row r="756" spans="16:118" x14ac:dyDescent="0.3">
      <c r="P756" s="41"/>
      <c r="Q756" s="41"/>
      <c r="R756" s="41"/>
      <c r="S756" s="41"/>
      <c r="T756" s="41"/>
      <c r="U756" s="41"/>
      <c r="V756" s="41"/>
      <c r="W756" s="41"/>
      <c r="X756" s="41"/>
      <c r="Y756" s="41"/>
      <c r="Z756" s="41"/>
      <c r="AA756" s="41"/>
      <c r="AB756" s="41"/>
      <c r="AC756" s="41"/>
      <c r="AD756" s="41"/>
      <c r="AE756" s="41"/>
      <c r="AF756" s="41"/>
      <c r="AG756" s="41"/>
      <c r="AH756" s="41"/>
      <c r="AI756" s="41"/>
      <c r="AJ756" s="41"/>
      <c r="AK756" s="41"/>
      <c r="AL756" s="41"/>
      <c r="AM756" s="41"/>
      <c r="AN756" s="41"/>
      <c r="AO756" s="41"/>
      <c r="AP756" s="41"/>
      <c r="AQ756" s="41"/>
      <c r="DN756" s="42"/>
    </row>
    <row r="757" spans="16:118" x14ac:dyDescent="0.3">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DN757" s="42"/>
    </row>
    <row r="758" spans="16:118" x14ac:dyDescent="0.3">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DN758" s="42"/>
    </row>
    <row r="759" spans="16:118" x14ac:dyDescent="0.3">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DN759" s="42"/>
    </row>
    <row r="760" spans="16:118" x14ac:dyDescent="0.3">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DN760" s="42"/>
    </row>
    <row r="761" spans="16:118" x14ac:dyDescent="0.3">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DN761" s="42"/>
    </row>
    <row r="762" spans="16:118" x14ac:dyDescent="0.3">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DN762" s="42"/>
    </row>
    <row r="763" spans="16:118" x14ac:dyDescent="0.3">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DN763" s="42"/>
    </row>
    <row r="764" spans="16:118" x14ac:dyDescent="0.3">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DN764" s="42"/>
    </row>
    <row r="765" spans="16:118" x14ac:dyDescent="0.3">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DN765" s="42"/>
    </row>
    <row r="766" spans="16:118" x14ac:dyDescent="0.3">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DN766" s="42"/>
    </row>
    <row r="767" spans="16:118" x14ac:dyDescent="0.3">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DN767" s="42"/>
    </row>
    <row r="768" spans="16:118" x14ac:dyDescent="0.3">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DN768" s="42"/>
    </row>
    <row r="769" spans="16:118" x14ac:dyDescent="0.3">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DN769" s="42"/>
    </row>
    <row r="770" spans="16:118" x14ac:dyDescent="0.3">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DN770" s="42"/>
    </row>
    <row r="771" spans="16:118" x14ac:dyDescent="0.3">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DN771" s="42"/>
    </row>
    <row r="772" spans="16:118" x14ac:dyDescent="0.3">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DN772" s="42"/>
    </row>
    <row r="773" spans="16:118" x14ac:dyDescent="0.3">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DN773" s="42"/>
    </row>
    <row r="774" spans="16:118" x14ac:dyDescent="0.3">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DN774" s="42"/>
    </row>
    <row r="775" spans="16:118" x14ac:dyDescent="0.3">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DN775" s="42"/>
    </row>
    <row r="776" spans="16:118" x14ac:dyDescent="0.3">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DN776" s="42"/>
    </row>
    <row r="777" spans="16:118" x14ac:dyDescent="0.3">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DN777" s="42"/>
    </row>
    <row r="778" spans="16:118" x14ac:dyDescent="0.3">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DN778" s="42"/>
    </row>
    <row r="779" spans="16:118" x14ac:dyDescent="0.3">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DN779" s="42"/>
    </row>
    <row r="780" spans="16:118" x14ac:dyDescent="0.3">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DN780" s="42"/>
    </row>
    <row r="781" spans="16:118" x14ac:dyDescent="0.3">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DN781" s="42"/>
    </row>
    <row r="782" spans="16:118" x14ac:dyDescent="0.3">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DN782" s="42"/>
    </row>
    <row r="783" spans="16:118" x14ac:dyDescent="0.3">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DN783" s="42"/>
    </row>
    <row r="784" spans="16:118" x14ac:dyDescent="0.3">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DN784" s="42"/>
    </row>
    <row r="785" spans="16:118" x14ac:dyDescent="0.3">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DN785" s="42"/>
    </row>
    <row r="786" spans="16:118" x14ac:dyDescent="0.3">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DN786" s="42"/>
    </row>
    <row r="787" spans="16:118" x14ac:dyDescent="0.3">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DN787" s="42"/>
    </row>
    <row r="788" spans="16:118" x14ac:dyDescent="0.3">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DN788" s="42"/>
    </row>
    <row r="789" spans="16:118" x14ac:dyDescent="0.3">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DN789" s="42"/>
    </row>
    <row r="790" spans="16:118" x14ac:dyDescent="0.3">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DN790" s="42"/>
    </row>
    <row r="791" spans="16:118" x14ac:dyDescent="0.3">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DN791" s="42"/>
    </row>
    <row r="792" spans="16:118" x14ac:dyDescent="0.3">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DN792" s="42"/>
    </row>
    <row r="793" spans="16:118" x14ac:dyDescent="0.3">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DN793" s="42"/>
    </row>
    <row r="794" spans="16:118" x14ac:dyDescent="0.3">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DN794" s="42"/>
    </row>
    <row r="795" spans="16:118" x14ac:dyDescent="0.3">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DN795" s="42"/>
    </row>
    <row r="796" spans="16:118" x14ac:dyDescent="0.3">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DN796" s="42"/>
    </row>
    <row r="797" spans="16:118" x14ac:dyDescent="0.3">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DN797" s="42"/>
    </row>
    <row r="798" spans="16:118" x14ac:dyDescent="0.3">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DN798" s="42"/>
    </row>
    <row r="799" spans="16:118" x14ac:dyDescent="0.3">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DN799" s="42"/>
    </row>
    <row r="800" spans="16:118" x14ac:dyDescent="0.3">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DN800" s="42"/>
    </row>
    <row r="801" spans="16:118" x14ac:dyDescent="0.3">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DN801" s="42"/>
    </row>
    <row r="802" spans="16:118" x14ac:dyDescent="0.3">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DN802" s="42"/>
    </row>
    <row r="803" spans="16:118" x14ac:dyDescent="0.3">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DN803" s="42"/>
    </row>
    <row r="804" spans="16:118" x14ac:dyDescent="0.3">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DN804" s="42"/>
    </row>
    <row r="805" spans="16:118" x14ac:dyDescent="0.3">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DN805" s="42"/>
    </row>
    <row r="806" spans="16:118" x14ac:dyDescent="0.3">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DN806" s="42"/>
    </row>
    <row r="807" spans="16:118" x14ac:dyDescent="0.3">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DN807" s="42"/>
    </row>
    <row r="808" spans="16:118" x14ac:dyDescent="0.3">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DN808" s="42"/>
    </row>
    <row r="809" spans="16:118" x14ac:dyDescent="0.3">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DN809" s="42"/>
    </row>
    <row r="810" spans="16:118" x14ac:dyDescent="0.3">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DN810" s="42"/>
    </row>
    <row r="811" spans="16:118" x14ac:dyDescent="0.3">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DN811" s="42"/>
    </row>
    <row r="812" spans="16:118" x14ac:dyDescent="0.3">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DN812" s="42"/>
    </row>
    <row r="813" spans="16:118" x14ac:dyDescent="0.3">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DN813" s="42"/>
    </row>
    <row r="814" spans="16:118" x14ac:dyDescent="0.3">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DN814" s="42"/>
    </row>
    <row r="815" spans="16:118" x14ac:dyDescent="0.3">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DN815" s="42"/>
    </row>
    <row r="816" spans="16:118" x14ac:dyDescent="0.3">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DN816" s="42"/>
    </row>
    <row r="817" spans="16:118" x14ac:dyDescent="0.3">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DN817" s="42"/>
    </row>
    <row r="818" spans="16:118" x14ac:dyDescent="0.3">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DN818" s="42"/>
    </row>
    <row r="819" spans="16:118" x14ac:dyDescent="0.3">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DN819" s="42"/>
    </row>
    <row r="820" spans="16:118" x14ac:dyDescent="0.3">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DN820" s="42"/>
    </row>
    <row r="821" spans="16:118" x14ac:dyDescent="0.3">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DN821" s="42"/>
    </row>
    <row r="822" spans="16:118" x14ac:dyDescent="0.3">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DN822" s="42"/>
    </row>
    <row r="823" spans="16:118" x14ac:dyDescent="0.3">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DN823" s="42"/>
    </row>
    <row r="824" spans="16:118" x14ac:dyDescent="0.3">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DN824" s="42"/>
    </row>
    <row r="825" spans="16:118" x14ac:dyDescent="0.3">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DN825" s="42"/>
    </row>
    <row r="826" spans="16:118" x14ac:dyDescent="0.3">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DN826" s="42"/>
    </row>
    <row r="827" spans="16:118" x14ac:dyDescent="0.3">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DN827" s="42"/>
    </row>
    <row r="828" spans="16:118" x14ac:dyDescent="0.3">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DN828" s="42"/>
    </row>
    <row r="829" spans="16:118" x14ac:dyDescent="0.3">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DN829" s="42"/>
    </row>
    <row r="830" spans="16:118" x14ac:dyDescent="0.3">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DN830" s="42"/>
    </row>
    <row r="831" spans="16:118" x14ac:dyDescent="0.3">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DN831" s="42"/>
    </row>
    <row r="832" spans="16:118" x14ac:dyDescent="0.3">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DN832" s="42"/>
    </row>
    <row r="833" spans="16:118" x14ac:dyDescent="0.3">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DN833" s="42"/>
    </row>
    <row r="834" spans="16:118" x14ac:dyDescent="0.3">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DN834" s="42"/>
    </row>
    <row r="835" spans="16:118" x14ac:dyDescent="0.3">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DN835" s="42"/>
    </row>
    <row r="836" spans="16:118" x14ac:dyDescent="0.3">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DN836" s="42"/>
    </row>
    <row r="837" spans="16:118" x14ac:dyDescent="0.3">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DN837" s="42"/>
    </row>
    <row r="838" spans="16:118" x14ac:dyDescent="0.3">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DN838" s="42"/>
    </row>
    <row r="839" spans="16:118" x14ac:dyDescent="0.3">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DN839" s="42"/>
    </row>
    <row r="840" spans="16:118" x14ac:dyDescent="0.3">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DN840" s="42"/>
    </row>
    <row r="841" spans="16:118" x14ac:dyDescent="0.3">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DN841" s="42"/>
    </row>
    <row r="842" spans="16:118" x14ac:dyDescent="0.3">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DN842" s="42"/>
    </row>
    <row r="843" spans="16:118" x14ac:dyDescent="0.3">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DN843" s="42"/>
    </row>
    <row r="844" spans="16:118" x14ac:dyDescent="0.3">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DN844" s="42"/>
    </row>
    <row r="845" spans="16:118" x14ac:dyDescent="0.3">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DN845" s="42"/>
    </row>
    <row r="846" spans="16:118" x14ac:dyDescent="0.3">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DN846" s="42"/>
    </row>
    <row r="847" spans="16:118" x14ac:dyDescent="0.3">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DN847" s="42"/>
    </row>
    <row r="848" spans="16:118" x14ac:dyDescent="0.3">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DN848" s="42"/>
    </row>
    <row r="849" spans="16:118" x14ac:dyDescent="0.3">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DN849" s="42"/>
    </row>
    <row r="850" spans="16:118" x14ac:dyDescent="0.3">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DN850" s="42"/>
    </row>
    <row r="851" spans="16:118" x14ac:dyDescent="0.3">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DN851" s="42"/>
    </row>
    <row r="852" spans="16:118" x14ac:dyDescent="0.3">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DN852" s="42"/>
    </row>
    <row r="853" spans="16:118" x14ac:dyDescent="0.3">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DN853" s="42"/>
    </row>
    <row r="854" spans="16:118" x14ac:dyDescent="0.3">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DN854" s="42"/>
    </row>
    <row r="855" spans="16:118" x14ac:dyDescent="0.3">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DN855" s="42"/>
    </row>
    <row r="856" spans="16:118" x14ac:dyDescent="0.3">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DN856" s="42"/>
    </row>
    <row r="857" spans="16:118" x14ac:dyDescent="0.3">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DN857" s="42"/>
    </row>
    <row r="858" spans="16:118" x14ac:dyDescent="0.3">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DN858" s="42"/>
    </row>
    <row r="859" spans="16:118" x14ac:dyDescent="0.3">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DN859" s="42"/>
    </row>
    <row r="860" spans="16:118" x14ac:dyDescent="0.3">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DN860" s="42"/>
    </row>
    <row r="861" spans="16:118" x14ac:dyDescent="0.3">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DN861" s="42"/>
    </row>
    <row r="862" spans="16:118" x14ac:dyDescent="0.3">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DN862" s="42"/>
    </row>
    <row r="863" spans="16:118" x14ac:dyDescent="0.3">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DN863" s="42"/>
    </row>
    <row r="864" spans="16:118" x14ac:dyDescent="0.3">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DN864" s="42"/>
    </row>
    <row r="865" spans="16:118" x14ac:dyDescent="0.3">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DN865" s="42"/>
    </row>
    <row r="866" spans="16:118" x14ac:dyDescent="0.3">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DN866" s="42"/>
    </row>
    <row r="867" spans="16:118" x14ac:dyDescent="0.3">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DN867" s="42"/>
    </row>
    <row r="868" spans="16:118" x14ac:dyDescent="0.3">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DN868" s="42"/>
    </row>
    <row r="869" spans="16:118" x14ac:dyDescent="0.3">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DN869" s="42"/>
    </row>
    <row r="870" spans="16:118" x14ac:dyDescent="0.3">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DN870" s="42"/>
    </row>
    <row r="871" spans="16:118" x14ac:dyDescent="0.3">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DN871" s="42"/>
    </row>
    <row r="872" spans="16:118" x14ac:dyDescent="0.3">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DN872" s="42"/>
    </row>
    <row r="873" spans="16:118" x14ac:dyDescent="0.3">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DN873" s="42"/>
    </row>
    <row r="874" spans="16:118" x14ac:dyDescent="0.3">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DN874" s="42"/>
    </row>
    <row r="875" spans="16:118" x14ac:dyDescent="0.3">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DN875" s="42"/>
    </row>
    <row r="876" spans="16:118" x14ac:dyDescent="0.3">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DN876" s="42"/>
    </row>
    <row r="877" spans="16:118" x14ac:dyDescent="0.3">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DN877" s="42"/>
    </row>
    <row r="878" spans="16:118" x14ac:dyDescent="0.3">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DN878" s="42"/>
    </row>
    <row r="879" spans="16:118" x14ac:dyDescent="0.3">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DN879" s="42"/>
    </row>
    <row r="880" spans="16:118" x14ac:dyDescent="0.3">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DN880" s="42"/>
    </row>
    <row r="881" spans="16:118" x14ac:dyDescent="0.3">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DN881" s="42"/>
    </row>
    <row r="882" spans="16:118" x14ac:dyDescent="0.3">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DN882" s="42"/>
    </row>
    <row r="883" spans="16:118" x14ac:dyDescent="0.3">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DN883" s="42"/>
    </row>
    <row r="884" spans="16:118" x14ac:dyDescent="0.3">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DN884" s="42"/>
    </row>
    <row r="885" spans="16:118" x14ac:dyDescent="0.3">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DN885" s="42"/>
    </row>
    <row r="886" spans="16:118" x14ac:dyDescent="0.3">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DN886" s="42"/>
    </row>
    <row r="887" spans="16:118" x14ac:dyDescent="0.3">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DN887" s="42"/>
    </row>
    <row r="888" spans="16:118" x14ac:dyDescent="0.3">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DN888" s="42"/>
    </row>
    <row r="889" spans="16:118" x14ac:dyDescent="0.3">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DN889" s="42"/>
    </row>
    <row r="890" spans="16:118" x14ac:dyDescent="0.3">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DN890" s="42"/>
    </row>
    <row r="891" spans="16:118" x14ac:dyDescent="0.3">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DN891" s="42"/>
    </row>
    <row r="892" spans="16:118" x14ac:dyDescent="0.3">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DN892" s="42"/>
    </row>
    <row r="893" spans="16:118" x14ac:dyDescent="0.3">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DN893" s="42"/>
    </row>
    <row r="894" spans="16:118" x14ac:dyDescent="0.3">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DN894" s="42"/>
    </row>
    <row r="895" spans="16:118" x14ac:dyDescent="0.3">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DN895" s="42"/>
    </row>
    <row r="896" spans="16:118" x14ac:dyDescent="0.3">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DN896" s="42"/>
    </row>
    <row r="897" spans="16:118" x14ac:dyDescent="0.3">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DN897" s="42"/>
    </row>
    <row r="898" spans="16:118" x14ac:dyDescent="0.3">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DN898" s="42"/>
    </row>
    <row r="899" spans="16:118" x14ac:dyDescent="0.3">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DN899" s="42"/>
    </row>
    <row r="900" spans="16:118" x14ac:dyDescent="0.3">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DN900" s="42"/>
    </row>
    <row r="901" spans="16:118" x14ac:dyDescent="0.3">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DN901" s="42"/>
    </row>
    <row r="902" spans="16:118" x14ac:dyDescent="0.3">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DN902" s="42"/>
    </row>
    <row r="903" spans="16:118" x14ac:dyDescent="0.3">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DN903" s="42"/>
    </row>
    <row r="904" spans="16:118" x14ac:dyDescent="0.3">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DN904" s="42"/>
    </row>
    <row r="905" spans="16:118" x14ac:dyDescent="0.3">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DN905" s="42"/>
    </row>
    <row r="906" spans="16:118" x14ac:dyDescent="0.3">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DN906" s="42"/>
    </row>
    <row r="907" spans="16:118" x14ac:dyDescent="0.3">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DN907" s="42"/>
    </row>
    <row r="908" spans="16:118" x14ac:dyDescent="0.3">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DN908" s="42"/>
    </row>
    <row r="909" spans="16:118" x14ac:dyDescent="0.3">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DN909" s="42"/>
    </row>
    <row r="910" spans="16:118" x14ac:dyDescent="0.3">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DN910" s="42"/>
    </row>
    <row r="911" spans="16:118" x14ac:dyDescent="0.3">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DN911" s="42"/>
    </row>
    <row r="912" spans="16:118" x14ac:dyDescent="0.3">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DN912" s="42"/>
    </row>
    <row r="913" spans="16:118" x14ac:dyDescent="0.3">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DN913" s="42"/>
    </row>
    <row r="914" spans="16:118" x14ac:dyDescent="0.3">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DN914" s="42"/>
    </row>
    <row r="915" spans="16:118" x14ac:dyDescent="0.3">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DN915" s="42"/>
    </row>
    <row r="916" spans="16:118" x14ac:dyDescent="0.3">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DN916" s="42"/>
    </row>
    <row r="917" spans="16:118" x14ac:dyDescent="0.3">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DN917" s="42"/>
    </row>
    <row r="918" spans="16:118" x14ac:dyDescent="0.3">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DN918" s="42"/>
    </row>
    <row r="919" spans="16:118" x14ac:dyDescent="0.3">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DN919" s="42"/>
    </row>
    <row r="920" spans="16:118" x14ac:dyDescent="0.3">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DN920" s="42"/>
    </row>
    <row r="921" spans="16:118" x14ac:dyDescent="0.3">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DN921" s="42"/>
    </row>
    <row r="922" spans="16:118" x14ac:dyDescent="0.3">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DN922" s="42"/>
    </row>
    <row r="923" spans="16:118" x14ac:dyDescent="0.3">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DN923" s="42"/>
    </row>
    <row r="924" spans="16:118" x14ac:dyDescent="0.3">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DN924" s="42"/>
    </row>
    <row r="925" spans="16:118" x14ac:dyDescent="0.3">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DN925" s="42"/>
    </row>
    <row r="926" spans="16:118" x14ac:dyDescent="0.3">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DN926" s="42"/>
    </row>
    <row r="927" spans="16:118" x14ac:dyDescent="0.3">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DN927" s="42"/>
    </row>
    <row r="928" spans="16:118" x14ac:dyDescent="0.3">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DN928" s="42"/>
    </row>
    <row r="929" spans="16:118" x14ac:dyDescent="0.3">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DN929" s="42"/>
    </row>
    <row r="930" spans="16:118" x14ac:dyDescent="0.3">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DN930" s="42"/>
    </row>
    <row r="931" spans="16:118" x14ac:dyDescent="0.3">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DN931" s="42"/>
    </row>
    <row r="932" spans="16:118" x14ac:dyDescent="0.3">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DN932" s="42"/>
    </row>
    <row r="933" spans="16:118" x14ac:dyDescent="0.3">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DN933" s="42"/>
    </row>
    <row r="934" spans="16:118" x14ac:dyDescent="0.3">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DN934" s="42"/>
    </row>
    <row r="935" spans="16:118" x14ac:dyDescent="0.3">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DN935" s="42"/>
    </row>
    <row r="936" spans="16:118" x14ac:dyDescent="0.3">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DN936" s="42"/>
    </row>
    <row r="937" spans="16:118" x14ac:dyDescent="0.3">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DN937" s="42"/>
    </row>
    <row r="938" spans="16:118" x14ac:dyDescent="0.3">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DN938" s="42"/>
    </row>
    <row r="939" spans="16:118" x14ac:dyDescent="0.3">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DN939" s="42"/>
    </row>
    <row r="940" spans="16:118" x14ac:dyDescent="0.3">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DN940" s="42"/>
    </row>
    <row r="941" spans="16:118" x14ac:dyDescent="0.3">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DN941" s="42"/>
    </row>
    <row r="942" spans="16:118" x14ac:dyDescent="0.3">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DN942" s="42"/>
    </row>
    <row r="943" spans="16:118" x14ac:dyDescent="0.3">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DN943" s="42"/>
    </row>
    <row r="944" spans="16:118" x14ac:dyDescent="0.3">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DN944" s="42"/>
    </row>
    <row r="945" spans="16:118" x14ac:dyDescent="0.3">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DN945" s="42"/>
    </row>
    <row r="946" spans="16:118" x14ac:dyDescent="0.3">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DN946" s="42"/>
    </row>
    <row r="947" spans="16:118" x14ac:dyDescent="0.3">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DN947" s="42"/>
    </row>
    <row r="948" spans="16:118" x14ac:dyDescent="0.3">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DN948" s="42"/>
    </row>
    <row r="949" spans="16:118" x14ac:dyDescent="0.3">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DN949" s="42"/>
    </row>
    <row r="950" spans="16:118" x14ac:dyDescent="0.3">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DN950" s="42"/>
    </row>
    <row r="951" spans="16:118" x14ac:dyDescent="0.3">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DN951" s="42"/>
    </row>
    <row r="952" spans="16:118" x14ac:dyDescent="0.3">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DN952" s="42"/>
    </row>
    <row r="953" spans="16:118" x14ac:dyDescent="0.3">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DN953" s="42"/>
    </row>
    <row r="954" spans="16:118" x14ac:dyDescent="0.3">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DN954" s="42"/>
    </row>
    <row r="955" spans="16:118" x14ac:dyDescent="0.3">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DN955" s="42"/>
    </row>
    <row r="956" spans="16:118" x14ac:dyDescent="0.3">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DN956" s="42"/>
    </row>
    <row r="957" spans="16:118" x14ac:dyDescent="0.3">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DN957" s="42"/>
    </row>
    <row r="958" spans="16:118" x14ac:dyDescent="0.3">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DN958" s="42"/>
    </row>
    <row r="959" spans="16:118" x14ac:dyDescent="0.3">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DN959" s="42"/>
    </row>
    <row r="960" spans="16:118" x14ac:dyDescent="0.3">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DN960" s="42"/>
    </row>
    <row r="961" spans="16:118" x14ac:dyDescent="0.3">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DN961" s="42"/>
    </row>
    <row r="962" spans="16:118" x14ac:dyDescent="0.3">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DN962" s="42"/>
    </row>
    <row r="963" spans="16:118" x14ac:dyDescent="0.3">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DN963" s="42"/>
    </row>
    <row r="964" spans="16:118" x14ac:dyDescent="0.3">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DN964" s="42"/>
    </row>
    <row r="965" spans="16:118" x14ac:dyDescent="0.3">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DN965" s="42"/>
    </row>
    <row r="966" spans="16:118" x14ac:dyDescent="0.3">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DN966" s="42"/>
    </row>
    <row r="967" spans="16:118" x14ac:dyDescent="0.3">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DN967" s="42"/>
    </row>
    <row r="968" spans="16:118" x14ac:dyDescent="0.3">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DN968" s="42"/>
    </row>
    <row r="969" spans="16:118" x14ac:dyDescent="0.3">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DN969" s="42"/>
    </row>
    <row r="970" spans="16:118" x14ac:dyDescent="0.3">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DN970" s="42"/>
    </row>
    <row r="971" spans="16:118" x14ac:dyDescent="0.3">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DN971" s="42"/>
    </row>
    <row r="972" spans="16:118" x14ac:dyDescent="0.3">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DN972" s="42"/>
    </row>
    <row r="973" spans="16:118" x14ac:dyDescent="0.3">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DN973" s="42"/>
    </row>
    <row r="974" spans="16:118" x14ac:dyDescent="0.3">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DN974" s="42"/>
    </row>
    <row r="975" spans="16:118" x14ac:dyDescent="0.3">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DN975" s="42"/>
    </row>
    <row r="976" spans="16:118" x14ac:dyDescent="0.3">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DN976" s="42"/>
    </row>
    <row r="977" spans="16:118" x14ac:dyDescent="0.3">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DN977" s="42"/>
    </row>
    <row r="978" spans="16:118" x14ac:dyDescent="0.3">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DN978" s="42"/>
    </row>
    <row r="979" spans="16:118" x14ac:dyDescent="0.3">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DN979" s="42"/>
    </row>
    <row r="980" spans="16:118" x14ac:dyDescent="0.3">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DN980" s="42"/>
    </row>
    <row r="981" spans="16:118" x14ac:dyDescent="0.3">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DN981" s="42"/>
    </row>
    <row r="982" spans="16:118" x14ac:dyDescent="0.3">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DN982" s="42"/>
    </row>
    <row r="983" spans="16:118" x14ac:dyDescent="0.3">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DN983" s="42"/>
    </row>
    <row r="984" spans="16:118" x14ac:dyDescent="0.3">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DN984" s="42"/>
    </row>
    <row r="985" spans="16:118" x14ac:dyDescent="0.3">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DN985" s="42"/>
    </row>
    <row r="986" spans="16:118" x14ac:dyDescent="0.3">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DN986" s="42"/>
    </row>
    <row r="987" spans="16:118" x14ac:dyDescent="0.3">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DN987" s="42"/>
    </row>
    <row r="988" spans="16:118" x14ac:dyDescent="0.3">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DN988" s="42"/>
    </row>
    <row r="989" spans="16:118" x14ac:dyDescent="0.3">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DN989" s="42"/>
    </row>
    <row r="990" spans="16:118" x14ac:dyDescent="0.3">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DN990" s="42"/>
    </row>
    <row r="991" spans="16:118" x14ac:dyDescent="0.3">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DN991" s="42"/>
    </row>
    <row r="992" spans="16:118" x14ac:dyDescent="0.3">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DN992" s="42"/>
    </row>
    <row r="993" spans="16:118" x14ac:dyDescent="0.3">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DN993" s="42"/>
    </row>
    <row r="994" spans="16:118" x14ac:dyDescent="0.3">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DN994" s="42"/>
    </row>
    <row r="995" spans="16:118" x14ac:dyDescent="0.3">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DN995" s="42"/>
    </row>
    <row r="996" spans="16:118" x14ac:dyDescent="0.3">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DN996" s="42"/>
    </row>
    <row r="997" spans="16:118" x14ac:dyDescent="0.3">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DN997" s="42"/>
    </row>
    <row r="998" spans="16:118" x14ac:dyDescent="0.3">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DN998" s="42"/>
    </row>
    <row r="999" spans="16:118" x14ac:dyDescent="0.3">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DN999" s="42"/>
    </row>
    <row r="1000" spans="16:118" x14ac:dyDescent="0.3">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DN1000" s="42"/>
    </row>
    <row r="1001" spans="16:118" x14ac:dyDescent="0.3">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DN1001" s="42"/>
    </row>
    <row r="1002" spans="16:118" x14ac:dyDescent="0.3">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DN1002" s="42"/>
    </row>
    <row r="1003" spans="16:118" x14ac:dyDescent="0.3">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DN1003" s="42"/>
    </row>
    <row r="1004" spans="16:118" x14ac:dyDescent="0.3">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DN1004" s="42"/>
    </row>
    <row r="1005" spans="16:118" x14ac:dyDescent="0.3">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DN1005" s="42"/>
    </row>
    <row r="1006" spans="16:118" x14ac:dyDescent="0.3">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DN1006" s="42"/>
    </row>
    <row r="1007" spans="16:118" x14ac:dyDescent="0.3">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DN1007" s="42"/>
    </row>
    <row r="1008" spans="16:118" x14ac:dyDescent="0.3">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DN1008" s="42"/>
    </row>
    <row r="1009" spans="16:118" x14ac:dyDescent="0.3">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DN1009" s="42"/>
    </row>
    <row r="1010" spans="16:118" x14ac:dyDescent="0.3">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DN1010" s="42"/>
    </row>
    <row r="1011" spans="16:118" x14ac:dyDescent="0.3">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DN1011" s="42"/>
    </row>
    <row r="1012" spans="16:118" x14ac:dyDescent="0.3">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DN1012" s="42"/>
    </row>
    <row r="1013" spans="16:118" x14ac:dyDescent="0.3">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DN1013" s="42"/>
    </row>
    <row r="1014" spans="16:118" x14ac:dyDescent="0.3">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DN1014" s="42"/>
    </row>
    <row r="1015" spans="16:118" x14ac:dyDescent="0.3">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DN1015" s="42"/>
    </row>
    <row r="1016" spans="16:118" x14ac:dyDescent="0.3">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DN1016" s="42"/>
    </row>
    <row r="1017" spans="16:118" x14ac:dyDescent="0.3">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DN1017" s="42"/>
    </row>
    <row r="1018" spans="16:118" x14ac:dyDescent="0.3">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DN1018" s="42"/>
    </row>
    <row r="1019" spans="16:118" x14ac:dyDescent="0.3">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DN1019" s="42"/>
    </row>
    <row r="1020" spans="16:118" x14ac:dyDescent="0.3">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DN1020" s="42"/>
    </row>
    <row r="1021" spans="16:118" x14ac:dyDescent="0.3">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DN1021" s="42"/>
    </row>
    <row r="1022" spans="16:118" x14ac:dyDescent="0.3">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DN1022" s="42"/>
    </row>
    <row r="1023" spans="16:118" x14ac:dyDescent="0.3">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DN1023" s="42"/>
    </row>
    <row r="1024" spans="16:118" x14ac:dyDescent="0.3">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DN1024" s="42"/>
    </row>
    <row r="1025" spans="16:118" x14ac:dyDescent="0.3">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DN1025" s="42"/>
    </row>
    <row r="1026" spans="16:118" x14ac:dyDescent="0.3">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DN1026" s="42"/>
    </row>
    <row r="1027" spans="16:118" x14ac:dyDescent="0.3">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DN1027" s="42"/>
    </row>
    <row r="1028" spans="16:118" x14ac:dyDescent="0.3">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DN1028" s="42"/>
    </row>
    <row r="1029" spans="16:118" x14ac:dyDescent="0.3">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DN1029" s="42"/>
    </row>
    <row r="1030" spans="16:118" x14ac:dyDescent="0.3">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DN1030" s="42"/>
    </row>
    <row r="1031" spans="16:118" x14ac:dyDescent="0.3">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DN1031" s="42"/>
    </row>
    <row r="1032" spans="16:118" x14ac:dyDescent="0.3">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DN1032" s="42"/>
    </row>
    <row r="1033" spans="16:118" x14ac:dyDescent="0.3">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DN1033" s="42"/>
    </row>
    <row r="1034" spans="16:118" x14ac:dyDescent="0.3">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DN1034" s="42"/>
    </row>
    <row r="1035" spans="16:118" x14ac:dyDescent="0.3">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DN1035" s="42"/>
    </row>
    <row r="1036" spans="16:118" x14ac:dyDescent="0.3">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DN1036" s="42"/>
    </row>
    <row r="1037" spans="16:118" x14ac:dyDescent="0.3">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DN1037" s="42"/>
    </row>
    <row r="1038" spans="16:118" x14ac:dyDescent="0.3">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DN1038" s="42"/>
    </row>
    <row r="1039" spans="16:118" x14ac:dyDescent="0.3">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DN1039" s="42"/>
    </row>
    <row r="1040" spans="16:118" x14ac:dyDescent="0.3">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DN1040" s="42"/>
    </row>
    <row r="1041" spans="16:118" x14ac:dyDescent="0.3">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DN1041" s="42"/>
    </row>
    <row r="1042" spans="16:118" x14ac:dyDescent="0.3">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DN1042" s="42"/>
    </row>
    <row r="1043" spans="16:118" x14ac:dyDescent="0.3">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DN1043" s="42"/>
    </row>
    <row r="1044" spans="16:118" x14ac:dyDescent="0.3">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DN1044" s="42"/>
    </row>
    <row r="1045" spans="16:118" x14ac:dyDescent="0.3">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DN1045" s="42"/>
    </row>
    <row r="1046" spans="16:118" x14ac:dyDescent="0.3">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DN1046" s="42"/>
    </row>
    <row r="1047" spans="16:118" x14ac:dyDescent="0.3">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DN1047" s="42"/>
    </row>
    <row r="1048" spans="16:118" x14ac:dyDescent="0.3">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DN1048" s="42"/>
    </row>
    <row r="1049" spans="16:118" x14ac:dyDescent="0.3">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DN1049" s="42"/>
    </row>
    <row r="1050" spans="16:118" x14ac:dyDescent="0.3">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DN1050" s="42"/>
    </row>
    <row r="1051" spans="16:118" x14ac:dyDescent="0.3">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DN1051" s="42"/>
    </row>
    <row r="1052" spans="16:118" x14ac:dyDescent="0.3">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DN1052" s="42"/>
    </row>
    <row r="1053" spans="16:118" x14ac:dyDescent="0.3">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DN1053" s="42"/>
    </row>
    <row r="1054" spans="16:118" x14ac:dyDescent="0.3">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DN1054" s="42"/>
    </row>
    <row r="1055" spans="16:118" x14ac:dyDescent="0.3">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DN1055" s="42"/>
    </row>
    <row r="1056" spans="16:118" x14ac:dyDescent="0.3">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DN1056" s="42"/>
    </row>
    <row r="1057" spans="16:118" x14ac:dyDescent="0.3">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DN1057" s="42"/>
    </row>
    <row r="1058" spans="16:118" x14ac:dyDescent="0.3">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DN1058" s="42"/>
    </row>
    <row r="1059" spans="16:118" x14ac:dyDescent="0.3">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DN1059" s="42"/>
    </row>
    <row r="1060" spans="16:118" x14ac:dyDescent="0.3">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DN1060" s="42"/>
    </row>
    <row r="1061" spans="16:118" x14ac:dyDescent="0.3">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DN1061" s="42"/>
    </row>
    <row r="1062" spans="16:118" x14ac:dyDescent="0.3">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DN1062" s="42"/>
    </row>
    <row r="1063" spans="16:118" x14ac:dyDescent="0.3">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DN1063" s="42"/>
    </row>
    <row r="1064" spans="16:118" x14ac:dyDescent="0.3">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DN1064" s="42"/>
    </row>
    <row r="1065" spans="16:118" x14ac:dyDescent="0.3">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DN1065" s="42"/>
    </row>
    <row r="1066" spans="16:118" x14ac:dyDescent="0.3">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DN1066" s="42"/>
    </row>
    <row r="1067" spans="16:118" x14ac:dyDescent="0.3">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DN1067" s="42"/>
    </row>
    <row r="1068" spans="16:118" x14ac:dyDescent="0.3">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DN1068" s="42"/>
    </row>
    <row r="1069" spans="16:118" x14ac:dyDescent="0.3">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DN1069" s="42"/>
    </row>
    <row r="1070" spans="16:118" x14ac:dyDescent="0.3">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DN1070" s="42"/>
    </row>
    <row r="1071" spans="16:118" x14ac:dyDescent="0.3">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DN1071" s="42"/>
    </row>
    <row r="1072" spans="16:118" x14ac:dyDescent="0.3">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DN1072" s="42"/>
    </row>
    <row r="1073" spans="16:118" x14ac:dyDescent="0.3">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DN1073" s="42"/>
    </row>
    <row r="1074" spans="16:118" x14ac:dyDescent="0.3">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DN1074" s="42"/>
    </row>
    <row r="1075" spans="16:118" x14ac:dyDescent="0.3">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DN1075" s="42"/>
    </row>
    <row r="1076" spans="16:118" x14ac:dyDescent="0.3">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DN1076" s="42"/>
    </row>
    <row r="1077" spans="16:118" x14ac:dyDescent="0.3">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DN1077" s="42"/>
    </row>
    <row r="1078" spans="16:118" x14ac:dyDescent="0.3">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DN1078" s="42"/>
    </row>
    <row r="1079" spans="16:118" x14ac:dyDescent="0.3">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DN1079" s="42"/>
    </row>
    <row r="1080" spans="16:118" x14ac:dyDescent="0.3">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DN1080" s="42"/>
    </row>
    <row r="1081" spans="16:118" x14ac:dyDescent="0.3">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DN1081" s="42"/>
    </row>
    <row r="1082" spans="16:118" x14ac:dyDescent="0.3">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DN1082" s="42"/>
    </row>
    <row r="1083" spans="16:118" x14ac:dyDescent="0.3">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DN1083" s="42"/>
    </row>
    <row r="1084" spans="16:118" x14ac:dyDescent="0.3">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DN1084" s="42"/>
    </row>
    <row r="1085" spans="16:118" x14ac:dyDescent="0.3">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DN1085" s="42"/>
    </row>
    <row r="1086" spans="16:118" x14ac:dyDescent="0.3">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DN1086" s="42"/>
    </row>
    <row r="1087" spans="16:118" x14ac:dyDescent="0.3">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DN1087" s="42"/>
    </row>
    <row r="1088" spans="16:118" x14ac:dyDescent="0.3">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DN1088" s="42"/>
    </row>
    <row r="1089" spans="16:118" x14ac:dyDescent="0.3">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DN1089" s="42"/>
    </row>
    <row r="1090" spans="16:118" x14ac:dyDescent="0.3">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DN1090" s="42"/>
    </row>
    <row r="1091" spans="16:118" x14ac:dyDescent="0.3">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DN1091" s="42"/>
    </row>
    <row r="1092" spans="16:118" x14ac:dyDescent="0.3">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DN1092" s="42"/>
    </row>
    <row r="1093" spans="16:118" x14ac:dyDescent="0.3">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DN1093" s="42"/>
    </row>
    <row r="1094" spans="16:118" x14ac:dyDescent="0.3">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DN1094" s="42"/>
    </row>
    <row r="1095" spans="16:118" x14ac:dyDescent="0.3">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DN1095" s="42"/>
    </row>
    <row r="1096" spans="16:118" x14ac:dyDescent="0.3">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DN1096" s="42"/>
    </row>
    <row r="1097" spans="16:118" x14ac:dyDescent="0.3">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DN1097" s="42"/>
    </row>
    <row r="1098" spans="16:118" x14ac:dyDescent="0.3">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DN1098" s="42"/>
    </row>
    <row r="1099" spans="16:118" x14ac:dyDescent="0.3">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DN1099" s="42"/>
    </row>
    <row r="1100" spans="16:118" x14ac:dyDescent="0.3">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DN1100" s="42"/>
    </row>
    <row r="1101" spans="16:118" x14ac:dyDescent="0.3">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DN1101" s="42"/>
    </row>
    <row r="1102" spans="16:118" x14ac:dyDescent="0.3">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DN1102" s="42"/>
    </row>
    <row r="1103" spans="16:118" x14ac:dyDescent="0.3">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DN1103" s="42"/>
    </row>
    <row r="1104" spans="16:118" x14ac:dyDescent="0.3">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DN1104" s="42"/>
    </row>
    <row r="1105" spans="16:118" x14ac:dyDescent="0.3">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DN1105" s="42"/>
    </row>
    <row r="1106" spans="16:118" x14ac:dyDescent="0.3">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DN1106" s="42"/>
    </row>
    <row r="1107" spans="16:118" x14ac:dyDescent="0.3">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DN1107" s="42"/>
    </row>
    <row r="1108" spans="16:118" x14ac:dyDescent="0.3">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DN1108" s="42"/>
    </row>
    <row r="1109" spans="16:118" x14ac:dyDescent="0.3">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DN1109" s="42"/>
    </row>
    <row r="1110" spans="16:118" x14ac:dyDescent="0.3">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DN1110" s="42"/>
    </row>
    <row r="1111" spans="16:118" x14ac:dyDescent="0.3">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DN1111" s="42"/>
    </row>
    <row r="1112" spans="16:118" x14ac:dyDescent="0.3">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DN1112" s="42"/>
    </row>
    <row r="1113" spans="16:118" x14ac:dyDescent="0.3">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DN1113" s="42"/>
    </row>
    <row r="1114" spans="16:118" x14ac:dyDescent="0.3">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DN1114" s="42"/>
    </row>
    <row r="1115" spans="16:118" x14ac:dyDescent="0.3">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DN1115" s="42"/>
    </row>
    <row r="1116" spans="16:118" x14ac:dyDescent="0.3">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DN1116" s="42"/>
    </row>
    <row r="1117" spans="16:118" x14ac:dyDescent="0.3">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DN1117" s="42"/>
    </row>
    <row r="1118" spans="16:118" x14ac:dyDescent="0.3">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DN1118" s="42"/>
    </row>
    <row r="1119" spans="16:118" x14ac:dyDescent="0.3">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DN1119" s="42"/>
    </row>
    <row r="1120" spans="16:118" x14ac:dyDescent="0.3">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DN1120" s="42"/>
    </row>
    <row r="1121" spans="16:118" x14ac:dyDescent="0.3">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DN1121" s="42"/>
    </row>
    <row r="1122" spans="16:118" x14ac:dyDescent="0.3">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DN1122" s="42"/>
    </row>
    <row r="1123" spans="16:118" x14ac:dyDescent="0.3">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DN1123" s="42"/>
    </row>
    <row r="1124" spans="16:118" x14ac:dyDescent="0.3">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DN1124" s="42"/>
    </row>
    <row r="1125" spans="16:118" x14ac:dyDescent="0.3">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DN1125" s="42"/>
    </row>
    <row r="1126" spans="16:118" x14ac:dyDescent="0.3">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DN1126" s="42"/>
    </row>
    <row r="1127" spans="16:118" x14ac:dyDescent="0.3">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DN1127" s="42"/>
    </row>
    <row r="1128" spans="16:118" x14ac:dyDescent="0.3">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DN1128" s="42"/>
    </row>
    <row r="1129" spans="16:118" x14ac:dyDescent="0.3">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DN1129" s="42"/>
    </row>
    <row r="1130" spans="16:118" x14ac:dyDescent="0.3">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DN1130" s="42"/>
    </row>
    <row r="1131" spans="16:118" x14ac:dyDescent="0.3">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DN1131" s="42"/>
    </row>
    <row r="1132" spans="16:118" x14ac:dyDescent="0.3">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DN1132" s="42"/>
    </row>
    <row r="1133" spans="16:118" x14ac:dyDescent="0.3">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DN1133" s="42"/>
    </row>
    <row r="1134" spans="16:118" x14ac:dyDescent="0.3">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DN1134" s="42"/>
    </row>
    <row r="1135" spans="16:118" x14ac:dyDescent="0.3">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DN1135" s="42"/>
    </row>
    <row r="1136" spans="16:118" x14ac:dyDescent="0.3">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DN1136" s="42"/>
    </row>
    <row r="1137" spans="16:118" x14ac:dyDescent="0.3">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DN1137" s="42"/>
    </row>
    <row r="1138" spans="16:118" x14ac:dyDescent="0.3">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DN1138" s="42"/>
    </row>
    <row r="1139" spans="16:118" x14ac:dyDescent="0.3">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DN1139" s="42"/>
    </row>
    <row r="1140" spans="16:118" x14ac:dyDescent="0.3">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DN1140" s="42"/>
    </row>
    <row r="1141" spans="16:118" x14ac:dyDescent="0.3">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DN1141" s="42"/>
    </row>
    <row r="1142" spans="16:118" x14ac:dyDescent="0.3">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DN1142" s="42"/>
    </row>
    <row r="1143" spans="16:118" x14ac:dyDescent="0.3">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DN1143" s="42"/>
    </row>
    <row r="1144" spans="16:118" x14ac:dyDescent="0.3">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DN1144" s="42"/>
    </row>
    <row r="1145" spans="16:118" x14ac:dyDescent="0.3">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DN1145" s="42"/>
    </row>
    <row r="1146" spans="16:118" x14ac:dyDescent="0.3">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DN1146" s="42"/>
    </row>
    <row r="1147" spans="16:118" x14ac:dyDescent="0.3">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DN1147" s="42"/>
    </row>
    <row r="1148" spans="16:118" x14ac:dyDescent="0.3">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DN1148" s="42"/>
    </row>
    <row r="1149" spans="16:118" x14ac:dyDescent="0.3">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DN1149" s="42"/>
    </row>
    <row r="1150" spans="16:118" x14ac:dyDescent="0.3">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DN1150" s="42"/>
    </row>
    <row r="1151" spans="16:118" x14ac:dyDescent="0.3">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DN1151" s="42"/>
    </row>
    <row r="1152" spans="16:118" x14ac:dyDescent="0.3">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DN1152" s="42"/>
    </row>
    <row r="1153" spans="16:118" x14ac:dyDescent="0.3">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DN1153" s="42"/>
    </row>
    <row r="1154" spans="16:118" x14ac:dyDescent="0.3">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DN1154" s="42"/>
    </row>
    <row r="1155" spans="16:118" x14ac:dyDescent="0.3">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DN1155" s="42"/>
    </row>
    <row r="1156" spans="16:118" x14ac:dyDescent="0.3">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DN1156" s="42"/>
    </row>
    <row r="1157" spans="16:118" x14ac:dyDescent="0.3">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DN1157" s="42"/>
    </row>
    <row r="1158" spans="16:118" x14ac:dyDescent="0.3">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DN1158" s="42"/>
    </row>
    <row r="1159" spans="16:118" x14ac:dyDescent="0.3">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DN1159" s="42"/>
    </row>
    <row r="1160" spans="16:118" x14ac:dyDescent="0.3">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DN1160" s="42"/>
    </row>
    <row r="1161" spans="16:118" x14ac:dyDescent="0.3">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DN1161" s="42"/>
    </row>
    <row r="1162" spans="16:118" x14ac:dyDescent="0.3">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DN1162" s="42"/>
    </row>
    <row r="1163" spans="16:118" x14ac:dyDescent="0.3">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DN1163" s="42"/>
    </row>
    <row r="1164" spans="16:118" x14ac:dyDescent="0.3">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DN1164" s="42"/>
    </row>
    <row r="1165" spans="16:118" x14ac:dyDescent="0.3">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DN1165" s="42"/>
    </row>
    <row r="1166" spans="16:118" x14ac:dyDescent="0.3">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DN1166" s="42"/>
    </row>
    <row r="1167" spans="16:118" x14ac:dyDescent="0.3">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DN1167" s="42"/>
    </row>
    <row r="1168" spans="16:118" x14ac:dyDescent="0.3">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DN1168" s="42"/>
    </row>
    <row r="1169" spans="16:118" x14ac:dyDescent="0.3">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DN1169" s="42"/>
    </row>
    <row r="1170" spans="16:118" x14ac:dyDescent="0.3">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DN1170" s="42"/>
    </row>
    <row r="1171" spans="16:118" x14ac:dyDescent="0.3">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DN1171" s="42"/>
    </row>
    <row r="1172" spans="16:118" x14ac:dyDescent="0.3">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DN1172" s="42"/>
    </row>
    <row r="1173" spans="16:118" x14ac:dyDescent="0.3">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DN1173" s="42"/>
    </row>
    <row r="1174" spans="16:118" x14ac:dyDescent="0.3">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DN1174" s="42"/>
    </row>
    <row r="1175" spans="16:118" x14ac:dyDescent="0.3">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DN1175" s="42"/>
    </row>
    <row r="1176" spans="16:118" x14ac:dyDescent="0.3">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DN1176" s="42"/>
    </row>
    <row r="1177" spans="16:118" x14ac:dyDescent="0.3">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DN1177" s="42"/>
    </row>
    <row r="1178" spans="16:118" x14ac:dyDescent="0.3">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DN1178" s="42"/>
    </row>
    <row r="1179" spans="16:118" x14ac:dyDescent="0.3">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DN1179" s="42"/>
    </row>
    <row r="1180" spans="16:118" x14ac:dyDescent="0.3">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DN1180" s="42"/>
    </row>
    <row r="1181" spans="16:118" x14ac:dyDescent="0.3">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DN1181" s="42"/>
    </row>
    <row r="1182" spans="16:118" x14ac:dyDescent="0.3">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DN1182" s="42"/>
    </row>
    <row r="1183" spans="16:118" x14ac:dyDescent="0.3">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DN1183" s="42"/>
    </row>
    <row r="1184" spans="16:118" x14ac:dyDescent="0.3">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DN1184" s="42"/>
    </row>
    <row r="1185" spans="16:118" x14ac:dyDescent="0.3">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DN1185" s="42"/>
    </row>
    <row r="1186" spans="16:118" x14ac:dyDescent="0.3">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DN1186" s="42"/>
    </row>
    <row r="1187" spans="16:118" x14ac:dyDescent="0.3">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DN1187" s="42"/>
    </row>
    <row r="1188" spans="16:118" x14ac:dyDescent="0.3">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DN1188" s="42"/>
    </row>
    <row r="1189" spans="16:118" x14ac:dyDescent="0.3">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DN1189" s="42"/>
    </row>
    <row r="1190" spans="16:118" x14ac:dyDescent="0.3">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DN1190" s="42"/>
    </row>
    <row r="1191" spans="16:118" x14ac:dyDescent="0.3">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DN1191" s="42"/>
    </row>
    <row r="1192" spans="16:118" x14ac:dyDescent="0.3">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DN1192" s="42"/>
    </row>
    <row r="1193" spans="16:118" x14ac:dyDescent="0.3">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DN1193" s="42"/>
    </row>
    <row r="1194" spans="16:118" x14ac:dyDescent="0.3">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DN1194" s="42"/>
    </row>
    <row r="1195" spans="16:118" x14ac:dyDescent="0.3">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DN1195" s="42"/>
    </row>
    <row r="1196" spans="16:118" x14ac:dyDescent="0.3">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DN1196" s="42"/>
    </row>
    <row r="1197" spans="16:118" x14ac:dyDescent="0.3">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DN1197" s="42"/>
    </row>
    <row r="1198" spans="16:118" x14ac:dyDescent="0.3">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DN1198" s="42"/>
    </row>
    <row r="1199" spans="16:118" x14ac:dyDescent="0.3">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DN1199" s="42"/>
    </row>
    <row r="1200" spans="16:118" x14ac:dyDescent="0.3">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DN1200" s="42"/>
    </row>
    <row r="1201" spans="16:118" x14ac:dyDescent="0.3">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DN1201" s="42"/>
    </row>
    <row r="1202" spans="16:118" x14ac:dyDescent="0.3">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DN1202" s="42"/>
    </row>
    <row r="1203" spans="16:118" x14ac:dyDescent="0.3">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DN1203" s="42"/>
    </row>
    <row r="1204" spans="16:118" x14ac:dyDescent="0.3">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DN1204" s="42"/>
    </row>
    <row r="1205" spans="16:118" x14ac:dyDescent="0.3">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DN1205" s="42"/>
    </row>
    <row r="1206" spans="16:118" x14ac:dyDescent="0.3">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DN1206" s="42"/>
    </row>
    <row r="1207" spans="16:118" x14ac:dyDescent="0.3">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DN1207" s="42"/>
    </row>
    <row r="1208" spans="16:118" x14ac:dyDescent="0.3">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DN1208" s="42"/>
    </row>
    <row r="1209" spans="16:118" x14ac:dyDescent="0.3">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DN1209" s="42"/>
    </row>
    <row r="1210" spans="16:118" x14ac:dyDescent="0.3">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DN1210" s="42"/>
    </row>
    <row r="1211" spans="16:118" x14ac:dyDescent="0.3">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DN1211" s="42"/>
    </row>
    <row r="1212" spans="16:118" x14ac:dyDescent="0.3">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DN1212" s="42"/>
    </row>
    <row r="1213" spans="16:118" x14ac:dyDescent="0.3">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DN1213" s="42"/>
    </row>
    <row r="1214" spans="16:118" x14ac:dyDescent="0.3">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DN1214" s="42"/>
    </row>
    <row r="1215" spans="16:118" x14ac:dyDescent="0.3">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DN1215" s="42"/>
    </row>
    <row r="1216" spans="16:118" x14ac:dyDescent="0.3">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DN1216" s="42"/>
    </row>
    <row r="1217" spans="16:118" x14ac:dyDescent="0.3">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DN1217" s="42"/>
    </row>
    <row r="1218" spans="16:118" x14ac:dyDescent="0.3">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DN1218" s="42"/>
    </row>
    <row r="1219" spans="16:118" x14ac:dyDescent="0.3">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DN1219" s="42"/>
    </row>
    <row r="1220" spans="16:118" x14ac:dyDescent="0.3">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DN1220" s="42"/>
    </row>
    <row r="1221" spans="16:118" x14ac:dyDescent="0.3">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DN1221" s="42"/>
    </row>
    <row r="1222" spans="16:118" x14ac:dyDescent="0.3">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DN1222" s="42"/>
    </row>
    <row r="1223" spans="16:118" x14ac:dyDescent="0.3">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DN1223" s="42"/>
    </row>
    <row r="1224" spans="16:118" x14ac:dyDescent="0.3">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DN1224" s="42"/>
    </row>
    <row r="1225" spans="16:118" x14ac:dyDescent="0.3">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DN1225" s="42"/>
    </row>
    <row r="1226" spans="16:118" x14ac:dyDescent="0.3">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DN1226" s="42"/>
    </row>
    <row r="1227" spans="16:118" x14ac:dyDescent="0.3">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DN1227" s="42"/>
    </row>
    <row r="1228" spans="16:118" x14ac:dyDescent="0.3">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DN1228" s="42"/>
    </row>
    <row r="1229" spans="16:118" x14ac:dyDescent="0.3">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DN1229" s="42"/>
    </row>
    <row r="1230" spans="16:118" x14ac:dyDescent="0.3">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DN1230" s="42"/>
    </row>
    <row r="1231" spans="16:118" x14ac:dyDescent="0.3">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DN1231" s="42"/>
    </row>
    <row r="1232" spans="16:118" x14ac:dyDescent="0.3">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DN1232" s="42"/>
    </row>
    <row r="1233" spans="16:118" x14ac:dyDescent="0.3">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DN1233" s="42"/>
    </row>
    <row r="1234" spans="16:118" x14ac:dyDescent="0.3">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DN1234" s="42"/>
    </row>
    <row r="1235" spans="16:118" x14ac:dyDescent="0.3">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DN1235" s="42"/>
    </row>
    <row r="1236" spans="16:118" x14ac:dyDescent="0.3">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DN1236" s="42"/>
    </row>
    <row r="1237" spans="16:118" x14ac:dyDescent="0.3">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DN1237" s="42"/>
    </row>
    <row r="1238" spans="16:118" x14ac:dyDescent="0.3">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DN1238" s="42"/>
    </row>
    <row r="1239" spans="16:118" x14ac:dyDescent="0.3">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DN1239" s="42"/>
    </row>
    <row r="1240" spans="16:118" x14ac:dyDescent="0.3">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DN1240" s="42"/>
    </row>
    <row r="1241" spans="16:118" x14ac:dyDescent="0.3">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DN1241" s="42"/>
    </row>
    <row r="1242" spans="16:118" x14ac:dyDescent="0.3">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DN1242" s="42"/>
    </row>
    <row r="1243" spans="16:118" x14ac:dyDescent="0.3">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DN1243" s="42"/>
    </row>
    <row r="1244" spans="16:118" x14ac:dyDescent="0.3">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DN1244" s="42"/>
    </row>
    <row r="1245" spans="16:118" x14ac:dyDescent="0.3">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DN1245" s="42"/>
    </row>
    <row r="1246" spans="16:118" x14ac:dyDescent="0.3">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DN1246" s="42"/>
    </row>
    <row r="1247" spans="16:118" x14ac:dyDescent="0.3">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DN1247" s="42"/>
    </row>
    <row r="1248" spans="16:118" x14ac:dyDescent="0.3">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DN1248" s="42"/>
    </row>
    <row r="1249" spans="16:118" x14ac:dyDescent="0.3">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DN1249" s="42"/>
    </row>
    <row r="1250" spans="16:118" x14ac:dyDescent="0.3">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DN1250" s="42"/>
    </row>
    <row r="1251" spans="16:118" x14ac:dyDescent="0.3">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DN1251" s="42"/>
    </row>
    <row r="1252" spans="16:118" x14ac:dyDescent="0.3">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DN1252" s="42"/>
    </row>
    <row r="1253" spans="16:118" x14ac:dyDescent="0.3">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DN1253" s="42"/>
    </row>
    <row r="1254" spans="16:118" x14ac:dyDescent="0.3">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DN1254" s="42"/>
    </row>
    <row r="1255" spans="16:118" x14ac:dyDescent="0.3">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DN1255" s="42"/>
    </row>
    <row r="1256" spans="16:118" x14ac:dyDescent="0.3">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DN1256" s="42"/>
    </row>
    <row r="1257" spans="16:118" x14ac:dyDescent="0.3">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DN1257" s="42"/>
    </row>
    <row r="1258" spans="16:118" x14ac:dyDescent="0.3">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DN1258" s="42"/>
    </row>
    <row r="1259" spans="16:118" x14ac:dyDescent="0.3">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DN1259" s="42"/>
    </row>
    <row r="1260" spans="16:118" x14ac:dyDescent="0.3">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DN1260" s="42"/>
    </row>
    <row r="1261" spans="16:118" x14ac:dyDescent="0.3">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DN1261" s="42"/>
    </row>
    <row r="1262" spans="16:118" x14ac:dyDescent="0.3">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DN1262" s="42"/>
    </row>
    <row r="1263" spans="16:118" x14ac:dyDescent="0.3">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DN1263" s="42"/>
    </row>
    <row r="1264" spans="16:118" x14ac:dyDescent="0.3">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DN1264" s="42"/>
    </row>
    <row r="1265" spans="16:118" x14ac:dyDescent="0.3">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DN1265" s="42"/>
    </row>
    <row r="1266" spans="16:118" x14ac:dyDescent="0.3">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DN1266" s="42"/>
    </row>
    <row r="1267" spans="16:118" x14ac:dyDescent="0.3">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DN1267" s="42"/>
    </row>
    <row r="1268" spans="16:118" x14ac:dyDescent="0.3">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DN1268" s="42"/>
    </row>
    <row r="1269" spans="16:118" x14ac:dyDescent="0.3">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DN1269" s="42"/>
    </row>
    <row r="1270" spans="16:118" x14ac:dyDescent="0.3">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DN1270" s="42"/>
    </row>
    <row r="1271" spans="16:118" x14ac:dyDescent="0.3">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DN1271" s="42"/>
    </row>
    <row r="1272" spans="16:118" x14ac:dyDescent="0.3">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DN1272" s="42"/>
    </row>
    <row r="1273" spans="16:118" x14ac:dyDescent="0.3">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DN1273" s="42"/>
    </row>
    <row r="1274" spans="16:118" x14ac:dyDescent="0.3">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DN1274" s="42"/>
    </row>
    <row r="1275" spans="16:118" x14ac:dyDescent="0.3">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DN1275" s="42"/>
    </row>
    <row r="1276" spans="16:118" x14ac:dyDescent="0.3">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DN1276" s="42"/>
    </row>
    <row r="1277" spans="16:118" x14ac:dyDescent="0.3">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DN1277" s="42"/>
    </row>
    <row r="1278" spans="16:118" x14ac:dyDescent="0.3">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DN1278" s="42"/>
    </row>
    <row r="1279" spans="16:118" x14ac:dyDescent="0.3">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DN1279" s="42"/>
    </row>
    <row r="1280" spans="16:118" x14ac:dyDescent="0.3">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DN1280" s="42"/>
    </row>
    <row r="1281" spans="16:118" x14ac:dyDescent="0.3">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DN1281" s="42"/>
    </row>
    <row r="1282" spans="16:118" x14ac:dyDescent="0.3">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DN1282" s="42"/>
    </row>
    <row r="1283" spans="16:118" x14ac:dyDescent="0.3">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DN1283" s="42"/>
    </row>
    <row r="1284" spans="16:118" x14ac:dyDescent="0.3">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DN1284" s="42"/>
    </row>
    <row r="1285" spans="16:118" x14ac:dyDescent="0.3">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DN1285" s="42"/>
    </row>
    <row r="1286" spans="16:118" x14ac:dyDescent="0.3">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DN1286" s="42"/>
    </row>
    <row r="1287" spans="16:118" x14ac:dyDescent="0.3">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DN1287" s="42"/>
    </row>
    <row r="1288" spans="16:118" x14ac:dyDescent="0.3">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DN1288" s="42"/>
    </row>
    <row r="1289" spans="16:118" x14ac:dyDescent="0.3">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DN1289" s="42"/>
    </row>
    <row r="1290" spans="16:118" x14ac:dyDescent="0.3">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DN1290" s="42"/>
    </row>
    <row r="1291" spans="16:118" x14ac:dyDescent="0.3">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DN1291" s="42"/>
    </row>
    <row r="1292" spans="16:118" x14ac:dyDescent="0.3">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DN1292" s="42"/>
    </row>
    <row r="1293" spans="16:118" x14ac:dyDescent="0.3">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DN1293" s="42"/>
    </row>
    <row r="1294" spans="16:118" x14ac:dyDescent="0.3">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DN1294" s="42"/>
    </row>
    <row r="1295" spans="16:118" x14ac:dyDescent="0.3">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DN1295" s="42"/>
    </row>
    <row r="1296" spans="16:118" x14ac:dyDescent="0.3">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DN1296" s="42"/>
    </row>
    <row r="1297" spans="16:118" x14ac:dyDescent="0.3">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DN1297" s="42"/>
    </row>
    <row r="1298" spans="16:118" x14ac:dyDescent="0.3">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DN1298" s="42"/>
    </row>
    <row r="1299" spans="16:118" x14ac:dyDescent="0.3">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DN1299" s="42"/>
    </row>
    <row r="1300" spans="16:118" x14ac:dyDescent="0.3">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DN1300" s="42"/>
    </row>
    <row r="1301" spans="16:118" x14ac:dyDescent="0.3">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DN1301" s="42"/>
    </row>
    <row r="1302" spans="16:118" x14ac:dyDescent="0.3">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DN1302" s="42"/>
    </row>
    <row r="1303" spans="16:118" x14ac:dyDescent="0.3">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DN1303" s="42"/>
    </row>
    <row r="1304" spans="16:118" x14ac:dyDescent="0.3">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DN1304" s="42"/>
    </row>
    <row r="1305" spans="16:118" x14ac:dyDescent="0.3">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DN1305" s="42"/>
    </row>
    <row r="1306" spans="16:118" x14ac:dyDescent="0.3">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DN1306" s="42"/>
    </row>
    <row r="1307" spans="16:118" x14ac:dyDescent="0.3">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DN1307" s="42"/>
    </row>
    <row r="1308" spans="16:118" x14ac:dyDescent="0.3">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DN1308" s="42"/>
    </row>
    <row r="1309" spans="16:118" x14ac:dyDescent="0.3">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DN1309" s="42"/>
    </row>
    <row r="1310" spans="16:118" x14ac:dyDescent="0.3">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DN1310" s="42"/>
    </row>
    <row r="1311" spans="16:118" x14ac:dyDescent="0.3">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DN1311" s="42"/>
    </row>
    <row r="1312" spans="16:118" x14ac:dyDescent="0.3">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DN1312" s="42"/>
    </row>
    <row r="1313" spans="16:118" x14ac:dyDescent="0.3">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DN1313" s="42"/>
    </row>
    <row r="1314" spans="16:118" x14ac:dyDescent="0.3">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DN1314" s="42"/>
    </row>
    <row r="1315" spans="16:118" x14ac:dyDescent="0.3">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DN1315" s="42"/>
    </row>
    <row r="1316" spans="16:118" x14ac:dyDescent="0.3">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DN1316" s="42"/>
    </row>
    <row r="1317" spans="16:118" x14ac:dyDescent="0.3">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DN1317" s="42"/>
    </row>
    <row r="1318" spans="16:118" x14ac:dyDescent="0.3">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DN1318" s="42"/>
    </row>
    <row r="1319" spans="16:118" x14ac:dyDescent="0.3">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DN1319" s="42"/>
    </row>
    <row r="1320" spans="16:118" x14ac:dyDescent="0.3">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DN1320" s="42"/>
    </row>
    <row r="1321" spans="16:118" x14ac:dyDescent="0.3">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DN1321" s="42"/>
    </row>
    <row r="1322" spans="16:118" x14ac:dyDescent="0.3">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DN1322" s="42"/>
    </row>
    <row r="1323" spans="16:118" x14ac:dyDescent="0.3">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DN1323" s="42"/>
    </row>
    <row r="1324" spans="16:118" x14ac:dyDescent="0.3">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DN1324" s="42"/>
    </row>
    <row r="1325" spans="16:118" x14ac:dyDescent="0.3">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DN1325" s="42"/>
    </row>
    <row r="1326" spans="16:118" x14ac:dyDescent="0.3">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DN1326" s="42"/>
    </row>
    <row r="1327" spans="16:118" x14ac:dyDescent="0.3">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DN1327" s="42"/>
    </row>
    <row r="1328" spans="16:118" x14ac:dyDescent="0.3">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DN1328" s="42"/>
    </row>
    <row r="1329" spans="16:118" x14ac:dyDescent="0.3">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DN1329" s="42"/>
    </row>
    <row r="1330" spans="16:118" x14ac:dyDescent="0.3">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DN1330" s="42"/>
    </row>
    <row r="1331" spans="16:118" x14ac:dyDescent="0.3">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DN1331" s="42"/>
    </row>
    <row r="1332" spans="16:118" x14ac:dyDescent="0.3">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DN1332" s="42"/>
    </row>
    <row r="1333" spans="16:118" x14ac:dyDescent="0.3">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DN1333" s="42"/>
    </row>
    <row r="1334" spans="16:118" x14ac:dyDescent="0.3">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DN1334" s="42"/>
    </row>
    <row r="1335" spans="16:118" x14ac:dyDescent="0.3">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DN1335" s="42"/>
    </row>
    <row r="1336" spans="16:118" x14ac:dyDescent="0.3">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DN1336" s="42"/>
    </row>
    <row r="1337" spans="16:118" x14ac:dyDescent="0.3">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DN1337" s="42"/>
    </row>
    <row r="1338" spans="16:118" x14ac:dyDescent="0.3">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DN1338" s="42"/>
    </row>
    <row r="1339" spans="16:118" x14ac:dyDescent="0.3">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DN1339" s="42"/>
    </row>
    <row r="1340" spans="16:118" x14ac:dyDescent="0.3">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DN1340" s="42"/>
    </row>
    <row r="1341" spans="16:118" x14ac:dyDescent="0.3">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DN1341" s="42"/>
    </row>
    <row r="1342" spans="16:118" x14ac:dyDescent="0.3">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DN1342" s="42"/>
    </row>
    <row r="1343" spans="16:118" x14ac:dyDescent="0.3">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DN1343" s="42"/>
    </row>
    <row r="1344" spans="16:118" x14ac:dyDescent="0.3">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DN1344" s="42"/>
    </row>
    <row r="1345" spans="16:118" x14ac:dyDescent="0.3">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DN1345" s="42"/>
    </row>
    <row r="1346" spans="16:118" x14ac:dyDescent="0.3">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DN1346" s="42"/>
    </row>
    <row r="1347" spans="16:118" x14ac:dyDescent="0.3">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DN1347" s="42"/>
    </row>
    <row r="1348" spans="16:118" x14ac:dyDescent="0.3">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DN1348" s="42"/>
    </row>
    <row r="1349" spans="16:118" x14ac:dyDescent="0.3">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DN1349" s="42"/>
    </row>
    <row r="1350" spans="16:118" x14ac:dyDescent="0.3">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DN1350" s="42"/>
    </row>
    <row r="1351" spans="16:118" x14ac:dyDescent="0.3">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DN1351" s="42"/>
    </row>
    <row r="1352" spans="16:118" x14ac:dyDescent="0.3">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DN1352" s="42"/>
    </row>
    <row r="1353" spans="16:118" x14ac:dyDescent="0.3">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DN1353" s="42"/>
    </row>
    <row r="1354" spans="16:118" x14ac:dyDescent="0.3">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DN1354" s="42"/>
    </row>
    <row r="1355" spans="16:118" x14ac:dyDescent="0.3">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DN1355" s="42"/>
    </row>
    <row r="1356" spans="16:118" x14ac:dyDescent="0.3">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DN1356" s="42"/>
    </row>
    <row r="1357" spans="16:118" x14ac:dyDescent="0.3">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DN1357" s="42"/>
    </row>
    <row r="1358" spans="16:118" x14ac:dyDescent="0.3">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DN1358" s="42"/>
    </row>
    <row r="1359" spans="16:118" x14ac:dyDescent="0.3">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DN1359" s="42"/>
    </row>
    <row r="1360" spans="16:118" x14ac:dyDescent="0.3">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DN1360" s="42"/>
    </row>
    <row r="1361" spans="16:118" x14ac:dyDescent="0.3">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DN1361" s="42"/>
    </row>
    <row r="1362" spans="16:118" x14ac:dyDescent="0.3">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DN1362" s="42"/>
    </row>
    <row r="1363" spans="16:118" x14ac:dyDescent="0.3">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DN1363" s="42"/>
    </row>
    <row r="1364" spans="16:118" x14ac:dyDescent="0.3">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DN1364" s="42"/>
    </row>
    <row r="1365" spans="16:118" x14ac:dyDescent="0.3">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DN1365" s="42"/>
    </row>
    <row r="1366" spans="16:118" x14ac:dyDescent="0.3">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DN1366" s="42"/>
    </row>
    <row r="1367" spans="16:118" x14ac:dyDescent="0.3">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DN1367" s="42"/>
    </row>
    <row r="1368" spans="16:118" x14ac:dyDescent="0.3">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DN1368" s="42"/>
    </row>
    <row r="1369" spans="16:118" x14ac:dyDescent="0.3">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DN1369" s="42"/>
    </row>
    <row r="1370" spans="16:118" x14ac:dyDescent="0.3">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DN1370" s="42"/>
    </row>
    <row r="1371" spans="16:118" x14ac:dyDescent="0.3">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DN1371" s="42"/>
    </row>
    <row r="1372" spans="16:118" x14ac:dyDescent="0.3">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DN1372" s="42"/>
    </row>
    <row r="1373" spans="16:118" x14ac:dyDescent="0.3">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DN1373" s="42"/>
    </row>
    <row r="1374" spans="16:118" x14ac:dyDescent="0.3">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DN1374" s="42"/>
    </row>
    <row r="1375" spans="16:118" x14ac:dyDescent="0.3">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DN1375" s="42"/>
    </row>
    <row r="1376" spans="16:118" x14ac:dyDescent="0.3">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DN1376" s="42"/>
    </row>
    <row r="1377" spans="16:118" x14ac:dyDescent="0.3">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DN1377" s="42"/>
    </row>
    <row r="1378" spans="16:118" x14ac:dyDescent="0.3">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DN1378" s="42"/>
    </row>
    <row r="1379" spans="16:118" x14ac:dyDescent="0.3">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DN1379" s="42"/>
    </row>
    <row r="1380" spans="16:118" x14ac:dyDescent="0.3">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DN1380" s="42"/>
    </row>
    <row r="1381" spans="16:118" x14ac:dyDescent="0.3">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DN1381" s="42"/>
    </row>
    <row r="1382" spans="16:118" x14ac:dyDescent="0.3">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DN1382" s="42"/>
    </row>
    <row r="1383" spans="16:118" x14ac:dyDescent="0.3">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DN1383" s="42"/>
    </row>
    <row r="1384" spans="16:118" x14ac:dyDescent="0.3">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DN1384" s="42"/>
    </row>
    <row r="1385" spans="16:118" x14ac:dyDescent="0.3">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DN1385" s="42"/>
    </row>
    <row r="1386" spans="16:118" x14ac:dyDescent="0.3">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DN1386" s="42"/>
    </row>
    <row r="1387" spans="16:118" x14ac:dyDescent="0.3">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DN1387" s="42"/>
    </row>
    <row r="1388" spans="16:118" x14ac:dyDescent="0.3">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DN1388" s="42"/>
    </row>
    <row r="1389" spans="16:118" x14ac:dyDescent="0.3">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DN1389" s="42"/>
    </row>
    <row r="1390" spans="16:118" x14ac:dyDescent="0.3">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DN1390" s="42"/>
    </row>
    <row r="1391" spans="16:118" x14ac:dyDescent="0.3">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DN1391" s="42"/>
    </row>
    <row r="1392" spans="16:118" x14ac:dyDescent="0.3">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DN1392" s="42"/>
    </row>
    <row r="1393" spans="16:118" x14ac:dyDescent="0.3">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DN1393" s="42"/>
    </row>
    <row r="1394" spans="16:118" x14ac:dyDescent="0.3">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DN1394" s="42"/>
    </row>
    <row r="1395" spans="16:118" x14ac:dyDescent="0.3">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DN1395" s="42"/>
    </row>
    <row r="1396" spans="16:118" x14ac:dyDescent="0.3">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DN1396" s="42"/>
    </row>
    <row r="1397" spans="16:118" x14ac:dyDescent="0.3">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DN1397" s="42"/>
    </row>
    <row r="1398" spans="16:118" x14ac:dyDescent="0.3">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DN1398" s="42"/>
    </row>
    <row r="1399" spans="16:118" x14ac:dyDescent="0.3">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DN1399" s="42"/>
    </row>
    <row r="1400" spans="16:118" x14ac:dyDescent="0.3">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DN1400" s="42"/>
    </row>
    <row r="1401" spans="16:118" x14ac:dyDescent="0.3">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DN1401" s="42"/>
    </row>
    <row r="1402" spans="16:118" x14ac:dyDescent="0.3">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DN1402" s="42"/>
    </row>
    <row r="1403" spans="16:118" x14ac:dyDescent="0.3">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DN1403" s="42"/>
    </row>
    <row r="1404" spans="16:118" x14ac:dyDescent="0.3">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DN1404" s="42"/>
    </row>
    <row r="1405" spans="16:118" x14ac:dyDescent="0.3">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DN1405" s="42"/>
    </row>
    <row r="1406" spans="16:118" x14ac:dyDescent="0.3">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DN1406" s="42"/>
    </row>
    <row r="1407" spans="16:118" x14ac:dyDescent="0.3">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DN1407" s="42"/>
    </row>
    <row r="1408" spans="16:118" x14ac:dyDescent="0.3">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DN1408" s="42"/>
    </row>
    <row r="1409" spans="16:118" x14ac:dyDescent="0.3">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DN1409" s="42"/>
    </row>
    <row r="1410" spans="16:118" x14ac:dyDescent="0.3">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DN1410" s="42"/>
    </row>
    <row r="1411" spans="16:118" x14ac:dyDescent="0.3">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DN1411" s="42"/>
    </row>
    <row r="1412" spans="16:118" x14ac:dyDescent="0.3">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DN1412" s="42"/>
    </row>
    <row r="1413" spans="16:118" x14ac:dyDescent="0.3">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DN1413" s="42"/>
    </row>
    <row r="1414" spans="16:118" x14ac:dyDescent="0.3">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DN1414" s="42"/>
    </row>
    <row r="1415" spans="16:118" x14ac:dyDescent="0.3">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DN1415" s="42"/>
    </row>
    <row r="1416" spans="16:118" x14ac:dyDescent="0.3">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DN1416" s="42"/>
    </row>
    <row r="1417" spans="16:118" x14ac:dyDescent="0.3">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DN1417" s="42"/>
    </row>
    <row r="1418" spans="16:118" x14ac:dyDescent="0.3">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DN1418" s="42"/>
    </row>
    <row r="1419" spans="16:118" x14ac:dyDescent="0.3">
      <c r="P1419" s="26"/>
      <c r="Q1419" s="26"/>
      <c r="R1419" s="26"/>
      <c r="S1419" s="26"/>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DN1419" s="42"/>
    </row>
    <row r="1420" spans="16:118" x14ac:dyDescent="0.3">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DN1420" s="42"/>
    </row>
    <row r="1421" spans="16:118" x14ac:dyDescent="0.3">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DN1421" s="42"/>
    </row>
    <row r="1422" spans="16:118" x14ac:dyDescent="0.3">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DN1422" s="42"/>
    </row>
    <row r="1423" spans="16:118" x14ac:dyDescent="0.3">
      <c r="P1423" s="26"/>
      <c r="Q1423" s="26"/>
      <c r="R1423" s="26"/>
      <c r="S1423" s="26"/>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c r="AQ1423" s="26"/>
      <c r="DN1423" s="42"/>
    </row>
    <row r="1424" spans="16:118" x14ac:dyDescent="0.3">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DN1424" s="42"/>
    </row>
    <row r="1425" spans="16:118" x14ac:dyDescent="0.3">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DN1425" s="42"/>
    </row>
    <row r="1426" spans="16:118" x14ac:dyDescent="0.3">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DN1426" s="42"/>
    </row>
    <row r="1427" spans="16:118" x14ac:dyDescent="0.3">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DN1427" s="42"/>
    </row>
    <row r="1428" spans="16:118" x14ac:dyDescent="0.3">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c r="AQ1428" s="26"/>
      <c r="DN1428" s="42"/>
    </row>
    <row r="1429" spans="16:118" x14ac:dyDescent="0.3">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DN1429" s="42"/>
    </row>
    <row r="1430" spans="16:118" x14ac:dyDescent="0.3">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DN1430" s="42"/>
    </row>
    <row r="1431" spans="16:118" x14ac:dyDescent="0.3">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DN1431" s="42"/>
    </row>
    <row r="1432" spans="16:118" x14ac:dyDescent="0.3">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DN1432" s="42"/>
    </row>
    <row r="1433" spans="16:118" x14ac:dyDescent="0.3">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DN1433" s="42"/>
    </row>
    <row r="1434" spans="16:118" x14ac:dyDescent="0.3">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DN1434" s="42"/>
    </row>
    <row r="1435" spans="16:118" x14ac:dyDescent="0.3">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DN1435" s="42"/>
    </row>
    <row r="1436" spans="16:118" x14ac:dyDescent="0.3">
      <c r="P1436" s="26"/>
      <c r="Q1436" s="26"/>
      <c r="R1436" s="26"/>
      <c r="S1436" s="26"/>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DN1436" s="42"/>
    </row>
    <row r="1437" spans="16:118" x14ac:dyDescent="0.3">
      <c r="P1437" s="26"/>
      <c r="Q1437" s="26"/>
      <c r="R1437" s="26"/>
      <c r="S1437" s="26"/>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c r="AQ1437" s="26"/>
      <c r="DN1437" s="42"/>
    </row>
    <row r="1438" spans="16:118" x14ac:dyDescent="0.3">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DN1438" s="42"/>
    </row>
    <row r="1439" spans="16:118" x14ac:dyDescent="0.3">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DN1439" s="42"/>
    </row>
    <row r="1440" spans="16:118" x14ac:dyDescent="0.3">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DN1440" s="42"/>
    </row>
    <row r="1441" spans="16:118" x14ac:dyDescent="0.3">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DN1441" s="42"/>
    </row>
    <row r="1442" spans="16:118" x14ac:dyDescent="0.3">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c r="AQ1442" s="26"/>
      <c r="DN1442" s="42"/>
    </row>
    <row r="1443" spans="16:118" x14ac:dyDescent="0.3">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DN1443" s="42"/>
    </row>
    <row r="1444" spans="16:118" x14ac:dyDescent="0.3">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DN1444" s="42"/>
    </row>
    <row r="1445" spans="16:118" x14ac:dyDescent="0.3">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DN1445" s="42"/>
    </row>
    <row r="1446" spans="16:118" x14ac:dyDescent="0.3">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DN1446" s="42"/>
    </row>
    <row r="1447" spans="16:118" x14ac:dyDescent="0.3">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DN1447" s="42"/>
    </row>
    <row r="1448" spans="16:118" x14ac:dyDescent="0.3">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DN1448" s="42"/>
    </row>
    <row r="1449" spans="16:118" x14ac:dyDescent="0.3">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DN1449" s="42"/>
    </row>
    <row r="1450" spans="16:118" x14ac:dyDescent="0.3">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DN1450" s="42"/>
    </row>
    <row r="1451" spans="16:118" x14ac:dyDescent="0.3">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DN1451" s="42"/>
    </row>
    <row r="1452" spans="16:118" x14ac:dyDescent="0.3">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DN1452" s="42"/>
    </row>
    <row r="1453" spans="16:118" x14ac:dyDescent="0.3">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DN1453" s="42"/>
    </row>
    <row r="1454" spans="16:118" x14ac:dyDescent="0.3">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DN1454" s="42"/>
    </row>
    <row r="1455" spans="16:118" x14ac:dyDescent="0.3">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DN1455" s="42"/>
    </row>
    <row r="1456" spans="16:118" x14ac:dyDescent="0.3">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c r="AQ1456" s="26"/>
      <c r="DN1456" s="42"/>
    </row>
    <row r="1457" spans="16:118" x14ac:dyDescent="0.3">
      <c r="P1457" s="26"/>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c r="AQ1457" s="26"/>
      <c r="DN1457" s="42"/>
    </row>
    <row r="1458" spans="16:118" x14ac:dyDescent="0.3">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DN1458" s="42"/>
    </row>
    <row r="1459" spans="16:118" x14ac:dyDescent="0.3">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DN1459" s="42"/>
    </row>
    <row r="1460" spans="16:118" x14ac:dyDescent="0.3">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DN1460" s="42"/>
    </row>
    <row r="1461" spans="16:118" x14ac:dyDescent="0.3">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DN1461" s="42"/>
    </row>
    <row r="1462" spans="16:118" x14ac:dyDescent="0.3">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DN1462" s="42"/>
    </row>
    <row r="1463" spans="16:118" x14ac:dyDescent="0.3">
      <c r="P1463" s="26"/>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c r="AQ1463" s="26"/>
      <c r="DN1463" s="42"/>
    </row>
    <row r="1464" spans="16:118" x14ac:dyDescent="0.3">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DN1464" s="42"/>
    </row>
    <row r="1465" spans="16:118" x14ac:dyDescent="0.3">
      <c r="P1465" s="26"/>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DN1465" s="42"/>
    </row>
    <row r="1466" spans="16:118" x14ac:dyDescent="0.3">
      <c r="P1466" s="26"/>
      <c r="Q1466" s="26"/>
      <c r="R1466" s="26"/>
      <c r="S1466" s="26"/>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c r="AQ1466" s="26"/>
      <c r="DN1466" s="42"/>
    </row>
    <row r="1467" spans="16:118" x14ac:dyDescent="0.3">
      <c r="P1467" s="26"/>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DN1467" s="42"/>
    </row>
    <row r="1468" spans="16:118" x14ac:dyDescent="0.3">
      <c r="P1468" s="26"/>
      <c r="Q1468" s="26"/>
      <c r="R1468" s="26"/>
      <c r="S1468" s="26"/>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DN1468" s="42"/>
    </row>
    <row r="1469" spans="16:118" x14ac:dyDescent="0.3">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DN1469" s="42"/>
    </row>
    <row r="1470" spans="16:118" x14ac:dyDescent="0.3">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DN1470" s="42"/>
    </row>
    <row r="1471" spans="16:118" x14ac:dyDescent="0.3">
      <c r="P1471" s="26"/>
      <c r="Q1471" s="26"/>
      <c r="R1471" s="26"/>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DN1471" s="42"/>
    </row>
    <row r="1472" spans="16:118" x14ac:dyDescent="0.3">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DN1472" s="42"/>
    </row>
    <row r="1473" spans="16:118" x14ac:dyDescent="0.3">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c r="AQ1473" s="26"/>
      <c r="DN1473" s="42"/>
    </row>
    <row r="1474" spans="16:118" x14ac:dyDescent="0.3">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DN1474" s="42"/>
    </row>
    <row r="1475" spans="16:118" x14ac:dyDescent="0.3">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c r="AQ1475" s="26"/>
      <c r="DN1475" s="42"/>
    </row>
    <row r="1476" spans="16:118" x14ac:dyDescent="0.3">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DN1476" s="42"/>
    </row>
    <row r="1477" spans="16:118" x14ac:dyDescent="0.3">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DN1477" s="42"/>
    </row>
    <row r="1478" spans="16:118" x14ac:dyDescent="0.3">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DN1478" s="42"/>
    </row>
    <row r="1479" spans="16:118" x14ac:dyDescent="0.3">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c r="AQ1479" s="26"/>
      <c r="DN1479" s="42"/>
    </row>
    <row r="1480" spans="16:118" x14ac:dyDescent="0.3">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DN1480" s="42"/>
    </row>
    <row r="1481" spans="16:118" x14ac:dyDescent="0.3">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c r="AQ1481" s="26"/>
      <c r="DN1481" s="42"/>
    </row>
    <row r="1482" spans="16:118" x14ac:dyDescent="0.3">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DN1482" s="42"/>
    </row>
    <row r="1483" spans="16:118" x14ac:dyDescent="0.3">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DN1483" s="42"/>
    </row>
    <row r="1484" spans="16:118" x14ac:dyDescent="0.3">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DN1484" s="42"/>
    </row>
    <row r="1485" spans="16:118" x14ac:dyDescent="0.3">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DN1485" s="42"/>
    </row>
    <row r="1486" spans="16:118" x14ac:dyDescent="0.3">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DN1486" s="42"/>
    </row>
    <row r="1487" spans="16:118" x14ac:dyDescent="0.3">
      <c r="P1487" s="26"/>
      <c r="Q1487" s="26"/>
      <c r="R1487" s="26"/>
      <c r="S1487" s="26"/>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DN1487" s="42"/>
    </row>
    <row r="1488" spans="16:118" x14ac:dyDescent="0.3">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DN1488" s="42"/>
    </row>
    <row r="1489" spans="16:118" x14ac:dyDescent="0.3">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c r="AQ1489" s="26"/>
      <c r="DN1489" s="42"/>
    </row>
    <row r="1490" spans="16:118" x14ac:dyDescent="0.3">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c r="AQ1490" s="26"/>
      <c r="DN1490" s="42"/>
    </row>
    <row r="1491" spans="16:118" x14ac:dyDescent="0.3">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c r="AQ1491" s="26"/>
      <c r="DN1491" s="42"/>
    </row>
    <row r="1492" spans="16:118" x14ac:dyDescent="0.3">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DN1492" s="42"/>
    </row>
    <row r="1493" spans="16:118" x14ac:dyDescent="0.3">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DN1493" s="42"/>
    </row>
    <row r="1494" spans="16:118" x14ac:dyDescent="0.3">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DN1494" s="42"/>
    </row>
    <row r="1495" spans="16:118" x14ac:dyDescent="0.3">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DN1495" s="42"/>
    </row>
    <row r="1496" spans="16:118" x14ac:dyDescent="0.3">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DN1496" s="42"/>
    </row>
    <row r="1497" spans="16:118" x14ac:dyDescent="0.3">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DN1497" s="42"/>
    </row>
    <row r="1498" spans="16:118" x14ac:dyDescent="0.3">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c r="AQ1498" s="26"/>
      <c r="DN1498" s="42"/>
    </row>
    <row r="1499" spans="16:118" x14ac:dyDescent="0.3">
      <c r="P1499" s="26"/>
      <c r="Q1499" s="26"/>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c r="AQ1499" s="26"/>
      <c r="DN1499" s="42"/>
    </row>
    <row r="1500" spans="16:118" x14ac:dyDescent="0.3">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DN1500" s="42"/>
    </row>
    <row r="1501" spans="16:118" x14ac:dyDescent="0.3">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c r="AQ1501" s="26"/>
      <c r="DN1501" s="42"/>
    </row>
    <row r="1502" spans="16:118" x14ac:dyDescent="0.3">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c r="AQ1502" s="26"/>
      <c r="DN1502" s="42"/>
    </row>
    <row r="1503" spans="16:118" x14ac:dyDescent="0.3">
      <c r="P1503" s="26"/>
      <c r="Q1503" s="26"/>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c r="AQ1503" s="26"/>
      <c r="DN1503" s="42"/>
    </row>
    <row r="1504" spans="16:118" x14ac:dyDescent="0.3">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DN1504" s="42"/>
    </row>
    <row r="1505" spans="16:118" x14ac:dyDescent="0.3">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DN1505" s="42"/>
    </row>
    <row r="1506" spans="16:118" x14ac:dyDescent="0.3">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c r="AQ1506" s="26"/>
      <c r="DN1506" s="42"/>
    </row>
    <row r="1507" spans="16:118" x14ac:dyDescent="0.3">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c r="AQ1507" s="26"/>
      <c r="DN1507" s="42"/>
    </row>
    <row r="1508" spans="16:118" x14ac:dyDescent="0.3">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DN1508" s="42"/>
    </row>
    <row r="1509" spans="16:118" x14ac:dyDescent="0.3">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c r="AQ1509" s="26"/>
      <c r="DN1509" s="42"/>
    </row>
    <row r="1510" spans="16:118" x14ac:dyDescent="0.3">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DN1510" s="42"/>
    </row>
    <row r="1511" spans="16:118" x14ac:dyDescent="0.3">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DN1511" s="42"/>
    </row>
    <row r="1512" spans="16:118" x14ac:dyDescent="0.3">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DN1512" s="42"/>
    </row>
    <row r="1513" spans="16:118" x14ac:dyDescent="0.3">
      <c r="P1513" s="26"/>
      <c r="Q1513" s="26"/>
      <c r="R1513" s="26"/>
      <c r="S1513" s="26"/>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c r="AQ1513" s="26"/>
      <c r="DN1513" s="42"/>
    </row>
    <row r="1514" spans="16:118" x14ac:dyDescent="0.3">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DN1514" s="42"/>
    </row>
    <row r="1515" spans="16:118" x14ac:dyDescent="0.3">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DN1515" s="42"/>
    </row>
    <row r="1516" spans="16:118" x14ac:dyDescent="0.3">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DN1516" s="42"/>
    </row>
    <row r="1517" spans="16:118" x14ac:dyDescent="0.3">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DN1517" s="42"/>
    </row>
    <row r="1518" spans="16:118" x14ac:dyDescent="0.3">
      <c r="P1518" s="26"/>
      <c r="Q1518" s="26"/>
      <c r="R1518" s="26"/>
      <c r="S1518" s="26"/>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c r="AQ1518" s="26"/>
      <c r="DN1518" s="42"/>
    </row>
    <row r="1519" spans="16:118" x14ac:dyDescent="0.3">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DN1519" s="42"/>
    </row>
    <row r="1520" spans="16:118" x14ac:dyDescent="0.3">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DN1520" s="42"/>
    </row>
    <row r="1521" spans="16:118" x14ac:dyDescent="0.3">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DN1521" s="42"/>
    </row>
    <row r="1522" spans="16:118" x14ac:dyDescent="0.3">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DN1522" s="42"/>
    </row>
    <row r="1523" spans="16:118" x14ac:dyDescent="0.3">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DN1523" s="42"/>
    </row>
    <row r="1524" spans="16:118" x14ac:dyDescent="0.3">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DN1524" s="42"/>
    </row>
    <row r="1525" spans="16:118" x14ac:dyDescent="0.3">
      <c r="P1525" s="26"/>
      <c r="Q1525" s="26"/>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c r="AQ1525" s="26"/>
      <c r="DN1525" s="42"/>
    </row>
    <row r="1526" spans="16:118" x14ac:dyDescent="0.3">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DN1526" s="42"/>
    </row>
    <row r="1527" spans="16:118" x14ac:dyDescent="0.3">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DN1527" s="42"/>
    </row>
    <row r="1528" spans="16:118" x14ac:dyDescent="0.3">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c r="AQ1528" s="26"/>
      <c r="DN1528" s="42"/>
    </row>
    <row r="1529" spans="16:118" x14ac:dyDescent="0.3">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DN1529" s="42"/>
    </row>
    <row r="1530" spans="16:118" x14ac:dyDescent="0.3">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DN1530" s="42"/>
    </row>
    <row r="1531" spans="16:118" x14ac:dyDescent="0.3">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DN1531" s="42"/>
    </row>
    <row r="1532" spans="16:118" x14ac:dyDescent="0.3">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DN1532" s="42"/>
    </row>
    <row r="1533" spans="16:118" x14ac:dyDescent="0.3">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DN1533" s="42"/>
    </row>
    <row r="1534" spans="16:118" x14ac:dyDescent="0.3">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DN1534" s="42"/>
    </row>
    <row r="1535" spans="16:118" x14ac:dyDescent="0.3">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c r="AQ1535" s="26"/>
      <c r="DN1535" s="42"/>
    </row>
    <row r="1536" spans="16:118" x14ac:dyDescent="0.3">
      <c r="P1536" s="26"/>
      <c r="Q1536" s="26"/>
      <c r="R1536" s="26"/>
      <c r="S1536" s="26"/>
      <c r="T1536" s="26"/>
      <c r="U1536" s="26"/>
      <c r="V1536" s="26"/>
      <c r="W1536" s="26"/>
      <c r="X1536" s="26"/>
      <c r="Y1536" s="26"/>
      <c r="Z1536" s="26"/>
      <c r="AA1536" s="26"/>
      <c r="AB1536" s="26"/>
      <c r="AC1536" s="26"/>
      <c r="AD1536" s="26"/>
      <c r="AE1536" s="26"/>
      <c r="AF1536" s="26"/>
      <c r="AG1536" s="26"/>
      <c r="AH1536" s="26"/>
      <c r="AI1536" s="26"/>
      <c r="AJ1536" s="26"/>
      <c r="AK1536" s="26"/>
      <c r="AL1536" s="26"/>
      <c r="AM1536" s="26"/>
      <c r="AN1536" s="26"/>
      <c r="AO1536" s="26"/>
      <c r="AP1536" s="26"/>
      <c r="AQ1536" s="26"/>
      <c r="DN1536" s="42"/>
    </row>
    <row r="1537" spans="16:118" x14ac:dyDescent="0.3">
      <c r="P1537" s="26"/>
      <c r="Q1537" s="26"/>
      <c r="R1537" s="26"/>
      <c r="S1537" s="26"/>
      <c r="T1537" s="26"/>
      <c r="U1537" s="26"/>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c r="AQ1537" s="26"/>
      <c r="DN1537" s="42"/>
    </row>
    <row r="1538" spans="16:118" x14ac:dyDescent="0.3">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DN1538" s="42"/>
    </row>
    <row r="1539" spans="16:118" x14ac:dyDescent="0.3">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c r="AQ1539" s="26"/>
      <c r="DN1539" s="42"/>
    </row>
    <row r="1540" spans="16:118" x14ac:dyDescent="0.3">
      <c r="P1540" s="26"/>
      <c r="Q1540" s="26"/>
      <c r="R1540" s="26"/>
      <c r="S1540" s="26"/>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c r="AQ1540" s="26"/>
      <c r="DN1540" s="42"/>
    </row>
    <row r="1541" spans="16:118" x14ac:dyDescent="0.3">
      <c r="P1541" s="26"/>
      <c r="Q1541" s="26"/>
      <c r="R1541" s="26"/>
      <c r="S1541" s="26"/>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c r="AQ1541" s="26"/>
      <c r="DN1541" s="42"/>
    </row>
    <row r="1542" spans="16:118" x14ac:dyDescent="0.3">
      <c r="P1542" s="26"/>
      <c r="Q1542" s="26"/>
      <c r="R1542" s="26"/>
      <c r="S1542" s="26"/>
      <c r="T1542" s="26"/>
      <c r="U1542" s="26"/>
      <c r="V1542" s="26"/>
      <c r="W1542" s="26"/>
      <c r="X1542" s="26"/>
      <c r="Y1542" s="26"/>
      <c r="Z1542" s="26"/>
      <c r="AA1542" s="26"/>
      <c r="AB1542" s="26"/>
      <c r="AC1542" s="26"/>
      <c r="AD1542" s="26"/>
      <c r="AE1542" s="26"/>
      <c r="AF1542" s="26"/>
      <c r="AG1542" s="26"/>
      <c r="AH1542" s="26"/>
      <c r="AI1542" s="26"/>
      <c r="AJ1542" s="26"/>
      <c r="AK1542" s="26"/>
      <c r="AL1542" s="26"/>
      <c r="AM1542" s="26"/>
      <c r="AN1542" s="26"/>
      <c r="AO1542" s="26"/>
      <c r="AP1542" s="26"/>
      <c r="AQ1542" s="26"/>
      <c r="DN1542" s="42"/>
    </row>
    <row r="1543" spans="16:118" x14ac:dyDescent="0.3">
      <c r="P1543" s="26"/>
      <c r="Q1543" s="26"/>
      <c r="R1543" s="26"/>
      <c r="S1543" s="26"/>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c r="AQ1543" s="26"/>
      <c r="DN1543" s="42"/>
    </row>
    <row r="1544" spans="16:118" x14ac:dyDescent="0.3">
      <c r="P1544" s="26"/>
      <c r="Q1544" s="26"/>
      <c r="R1544" s="26"/>
      <c r="S1544" s="26"/>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c r="AQ1544" s="26"/>
      <c r="DN1544" s="42"/>
    </row>
    <row r="1545" spans="16:118" x14ac:dyDescent="0.3">
      <c r="P1545" s="26"/>
      <c r="Q1545" s="26"/>
      <c r="R1545" s="26"/>
      <c r="S1545" s="26"/>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c r="AQ1545" s="26"/>
      <c r="DN1545" s="42"/>
    </row>
    <row r="1546" spans="16:118" x14ac:dyDescent="0.3">
      <c r="P1546" s="26"/>
      <c r="Q1546" s="26"/>
      <c r="R1546" s="26"/>
      <c r="S1546" s="26"/>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c r="AQ1546" s="26"/>
      <c r="DN1546" s="42"/>
    </row>
    <row r="1547" spans="16:118" x14ac:dyDescent="0.3">
      <c r="P1547" s="26"/>
      <c r="Q1547" s="26"/>
      <c r="R1547" s="26"/>
      <c r="S1547" s="26"/>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c r="AQ1547" s="26"/>
      <c r="DN1547" s="42"/>
    </row>
    <row r="1548" spans="16:118" x14ac:dyDescent="0.3">
      <c r="P1548" s="26"/>
      <c r="Q1548" s="26"/>
      <c r="R1548" s="26"/>
      <c r="S1548" s="26"/>
      <c r="T1548" s="26"/>
      <c r="U1548" s="26"/>
      <c r="V1548" s="26"/>
      <c r="W1548" s="26"/>
      <c r="X1548" s="26"/>
      <c r="Y1548" s="26"/>
      <c r="Z1548" s="26"/>
      <c r="AA1548" s="26"/>
      <c r="AB1548" s="26"/>
      <c r="AC1548" s="26"/>
      <c r="AD1548" s="26"/>
      <c r="AE1548" s="26"/>
      <c r="AF1548" s="26"/>
      <c r="AG1548" s="26"/>
      <c r="AH1548" s="26"/>
      <c r="AI1548" s="26"/>
      <c r="AJ1548" s="26"/>
      <c r="AK1548" s="26"/>
      <c r="AL1548" s="26"/>
      <c r="AM1548" s="26"/>
      <c r="AN1548" s="26"/>
      <c r="AO1548" s="26"/>
      <c r="AP1548" s="26"/>
      <c r="AQ1548" s="26"/>
      <c r="DN1548" s="42"/>
    </row>
    <row r="1549" spans="16:118" x14ac:dyDescent="0.3">
      <c r="P1549" s="26"/>
      <c r="Q1549" s="26"/>
      <c r="R1549" s="26"/>
      <c r="S1549" s="26"/>
      <c r="T1549" s="26"/>
      <c r="U1549" s="26"/>
      <c r="V1549" s="26"/>
      <c r="W1549" s="26"/>
      <c r="X1549" s="26"/>
      <c r="Y1549" s="26"/>
      <c r="Z1549" s="26"/>
      <c r="AA1549" s="26"/>
      <c r="AB1549" s="26"/>
      <c r="AC1549" s="26"/>
      <c r="AD1549" s="26"/>
      <c r="AE1549" s="26"/>
      <c r="AF1549" s="26"/>
      <c r="AG1549" s="26"/>
      <c r="AH1549" s="26"/>
      <c r="AI1549" s="26"/>
      <c r="AJ1549" s="26"/>
      <c r="AK1549" s="26"/>
      <c r="AL1549" s="26"/>
      <c r="AM1549" s="26"/>
      <c r="AN1549" s="26"/>
      <c r="AO1549" s="26"/>
      <c r="AP1549" s="26"/>
      <c r="AQ1549" s="26"/>
      <c r="DN1549" s="42"/>
    </row>
    <row r="1550" spans="16:118" x14ac:dyDescent="0.3">
      <c r="P1550" s="26"/>
      <c r="Q1550" s="26"/>
      <c r="R1550" s="26"/>
      <c r="S1550" s="26"/>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c r="AQ1550" s="26"/>
      <c r="DN1550" s="42"/>
    </row>
    <row r="1551" spans="16:118" x14ac:dyDescent="0.3">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c r="AQ1551" s="26"/>
      <c r="DN1551" s="42"/>
    </row>
    <row r="1552" spans="16:118" x14ac:dyDescent="0.3">
      <c r="P1552" s="26"/>
      <c r="Q1552" s="26"/>
      <c r="R1552" s="26"/>
      <c r="S1552" s="26"/>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c r="AQ1552" s="26"/>
      <c r="DN1552" s="42"/>
    </row>
    <row r="1553" spans="16:118" x14ac:dyDescent="0.3">
      <c r="P1553" s="26"/>
      <c r="Q1553" s="26"/>
      <c r="R1553" s="26"/>
      <c r="S1553" s="26"/>
      <c r="T1553" s="26"/>
      <c r="U1553" s="26"/>
      <c r="V1553" s="26"/>
      <c r="W1553" s="26"/>
      <c r="X1553" s="26"/>
      <c r="Y1553" s="26"/>
      <c r="Z1553" s="26"/>
      <c r="AA1553" s="26"/>
      <c r="AB1553" s="26"/>
      <c r="AC1553" s="26"/>
      <c r="AD1553" s="26"/>
      <c r="AE1553" s="26"/>
      <c r="AF1553" s="26"/>
      <c r="AG1553" s="26"/>
      <c r="AH1553" s="26"/>
      <c r="AI1553" s="26"/>
      <c r="AJ1553" s="26"/>
      <c r="AK1553" s="26"/>
      <c r="AL1553" s="26"/>
      <c r="AM1553" s="26"/>
      <c r="AN1553" s="26"/>
      <c r="AO1553" s="26"/>
      <c r="AP1553" s="26"/>
      <c r="AQ1553" s="26"/>
      <c r="DN1553" s="42"/>
    </row>
    <row r="1554" spans="16:118" x14ac:dyDescent="0.3">
      <c r="P1554" s="26"/>
      <c r="Q1554" s="26"/>
      <c r="R1554" s="26"/>
      <c r="S1554" s="26"/>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c r="AQ1554" s="26"/>
      <c r="DN1554" s="42"/>
    </row>
    <row r="1555" spans="16:118" x14ac:dyDescent="0.3">
      <c r="P1555" s="26"/>
      <c r="Q1555" s="26"/>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c r="AQ1555" s="26"/>
      <c r="DN1555" s="42"/>
    </row>
    <row r="1556" spans="16:118" x14ac:dyDescent="0.3">
      <c r="P1556" s="26"/>
      <c r="Q1556" s="26"/>
      <c r="R1556" s="26"/>
      <c r="S1556" s="26"/>
      <c r="T1556" s="26"/>
      <c r="U1556" s="26"/>
      <c r="V1556" s="26"/>
      <c r="W1556" s="26"/>
      <c r="X1556" s="26"/>
      <c r="Y1556" s="26"/>
      <c r="Z1556" s="26"/>
      <c r="AA1556" s="26"/>
      <c r="AB1556" s="26"/>
      <c r="AC1556" s="26"/>
      <c r="AD1556" s="26"/>
      <c r="AE1556" s="26"/>
      <c r="AF1556" s="26"/>
      <c r="AG1556" s="26"/>
      <c r="AH1556" s="26"/>
      <c r="AI1556" s="26"/>
      <c r="AJ1556" s="26"/>
      <c r="AK1556" s="26"/>
      <c r="AL1556" s="26"/>
      <c r="AM1556" s="26"/>
      <c r="AN1556" s="26"/>
      <c r="AO1556" s="26"/>
      <c r="AP1556" s="26"/>
      <c r="AQ1556" s="26"/>
      <c r="DN1556" s="42"/>
    </row>
    <row r="1557" spans="16:118" x14ac:dyDescent="0.3">
      <c r="P1557" s="26"/>
      <c r="Q1557" s="26"/>
      <c r="R1557" s="26"/>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c r="AQ1557" s="26"/>
      <c r="DN1557" s="42"/>
    </row>
    <row r="1558" spans="16:118" x14ac:dyDescent="0.3">
      <c r="P1558" s="26"/>
      <c r="Q1558" s="26"/>
      <c r="R1558" s="26"/>
      <c r="S1558" s="26"/>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c r="AQ1558" s="26"/>
      <c r="DN1558" s="42"/>
    </row>
    <row r="1559" spans="16:118" x14ac:dyDescent="0.3">
      <c r="P1559" s="26"/>
      <c r="Q1559" s="26"/>
      <c r="R1559" s="26"/>
      <c r="S1559" s="26"/>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c r="AQ1559" s="26"/>
      <c r="DN1559" s="42"/>
    </row>
    <row r="1560" spans="16:118" x14ac:dyDescent="0.3">
      <c r="P1560" s="26"/>
      <c r="Q1560" s="26"/>
      <c r="R1560" s="26"/>
      <c r="S1560" s="26"/>
      <c r="T1560" s="26"/>
      <c r="U1560" s="26"/>
      <c r="V1560" s="26"/>
      <c r="W1560" s="26"/>
      <c r="X1560" s="26"/>
      <c r="Y1560" s="26"/>
      <c r="Z1560" s="26"/>
      <c r="AA1560" s="26"/>
      <c r="AB1560" s="26"/>
      <c r="AC1560" s="26"/>
      <c r="AD1560" s="26"/>
      <c r="AE1560" s="26"/>
      <c r="AF1560" s="26"/>
      <c r="AG1560" s="26"/>
      <c r="AH1560" s="26"/>
      <c r="AI1560" s="26"/>
      <c r="AJ1560" s="26"/>
      <c r="AK1560" s="26"/>
      <c r="AL1560" s="26"/>
      <c r="AM1560" s="26"/>
      <c r="AN1560" s="26"/>
      <c r="AO1560" s="26"/>
      <c r="AP1560" s="26"/>
      <c r="AQ1560" s="26"/>
      <c r="DN1560" s="42"/>
    </row>
    <row r="1561" spans="16:118" x14ac:dyDescent="0.3">
      <c r="P1561" s="26"/>
      <c r="Q1561" s="26"/>
      <c r="R1561" s="26"/>
      <c r="S1561" s="26"/>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c r="AQ1561" s="26"/>
      <c r="DN1561" s="42"/>
    </row>
    <row r="1562" spans="16:118" x14ac:dyDescent="0.3">
      <c r="P1562" s="26"/>
      <c r="Q1562" s="26"/>
      <c r="R1562" s="26"/>
      <c r="S1562" s="26"/>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c r="AQ1562" s="26"/>
      <c r="DN1562" s="42"/>
    </row>
    <row r="1563" spans="16:118" x14ac:dyDescent="0.3">
      <c r="P1563" s="26"/>
      <c r="Q1563" s="26"/>
      <c r="R1563" s="26"/>
      <c r="S1563" s="26"/>
      <c r="T1563" s="26"/>
      <c r="U1563" s="26"/>
      <c r="V1563" s="26"/>
      <c r="W1563" s="26"/>
      <c r="X1563" s="26"/>
      <c r="Y1563" s="26"/>
      <c r="Z1563" s="26"/>
      <c r="AA1563" s="26"/>
      <c r="AB1563" s="26"/>
      <c r="AC1563" s="26"/>
      <c r="AD1563" s="26"/>
      <c r="AE1563" s="26"/>
      <c r="AF1563" s="26"/>
      <c r="AG1563" s="26"/>
      <c r="AH1563" s="26"/>
      <c r="AI1563" s="26"/>
      <c r="AJ1563" s="26"/>
      <c r="AK1563" s="26"/>
      <c r="AL1563" s="26"/>
      <c r="AM1563" s="26"/>
      <c r="AN1563" s="26"/>
      <c r="AO1563" s="26"/>
      <c r="AP1563" s="26"/>
      <c r="AQ1563" s="26"/>
      <c r="DN1563" s="42"/>
    </row>
    <row r="1564" spans="16:118" x14ac:dyDescent="0.3">
      <c r="P1564" s="26"/>
      <c r="Q1564" s="26"/>
      <c r="R1564" s="26"/>
      <c r="S1564" s="26"/>
      <c r="T1564" s="26"/>
      <c r="U1564" s="26"/>
      <c r="V1564" s="26"/>
      <c r="W1564" s="26"/>
      <c r="X1564" s="26"/>
      <c r="Y1564" s="26"/>
      <c r="Z1564" s="26"/>
      <c r="AA1564" s="26"/>
      <c r="AB1564" s="26"/>
      <c r="AC1564" s="26"/>
      <c r="AD1564" s="26"/>
      <c r="AE1564" s="26"/>
      <c r="AF1564" s="26"/>
      <c r="AG1564" s="26"/>
      <c r="AH1564" s="26"/>
      <c r="AI1564" s="26"/>
      <c r="AJ1564" s="26"/>
      <c r="AK1564" s="26"/>
      <c r="AL1564" s="26"/>
      <c r="AM1564" s="26"/>
      <c r="AN1564" s="26"/>
      <c r="AO1564" s="26"/>
      <c r="AP1564" s="26"/>
      <c r="AQ1564" s="26"/>
      <c r="DN1564" s="42"/>
    </row>
    <row r="1565" spans="16:118" x14ac:dyDescent="0.3">
      <c r="P1565" s="26"/>
      <c r="Q1565" s="26"/>
      <c r="R1565" s="26"/>
      <c r="S1565" s="26"/>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c r="AQ1565" s="26"/>
      <c r="DN1565" s="42"/>
    </row>
    <row r="1566" spans="16:118" x14ac:dyDescent="0.3">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c r="AQ1566" s="26"/>
      <c r="DN1566" s="42"/>
    </row>
    <row r="1567" spans="16:118" x14ac:dyDescent="0.3">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c r="AQ1567" s="26"/>
      <c r="DN1567" s="42"/>
    </row>
    <row r="1568" spans="16:118" x14ac:dyDescent="0.3">
      <c r="P1568" s="26"/>
      <c r="Q1568" s="26"/>
      <c r="R1568" s="26"/>
      <c r="S1568" s="26"/>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c r="AQ1568" s="26"/>
      <c r="DN1568" s="42"/>
    </row>
    <row r="1569" spans="16:118" x14ac:dyDescent="0.3">
      <c r="P1569" s="26"/>
      <c r="Q1569" s="26"/>
      <c r="R1569" s="26"/>
      <c r="S1569" s="26"/>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c r="AQ1569" s="26"/>
      <c r="DN1569" s="42"/>
    </row>
    <row r="1570" spans="16:118" x14ac:dyDescent="0.3">
      <c r="P1570" s="26"/>
      <c r="Q1570" s="26"/>
      <c r="R1570" s="26"/>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c r="AQ1570" s="26"/>
      <c r="DN1570" s="42"/>
    </row>
    <row r="1571" spans="16:118" x14ac:dyDescent="0.3">
      <c r="P1571" s="26"/>
      <c r="Q1571" s="26"/>
      <c r="R1571" s="26"/>
      <c r="S1571" s="26"/>
      <c r="T1571" s="26"/>
      <c r="U1571" s="26"/>
      <c r="V1571" s="26"/>
      <c r="W1571" s="26"/>
      <c r="X1571" s="26"/>
      <c r="Y1571" s="26"/>
      <c r="Z1571" s="26"/>
      <c r="AA1571" s="26"/>
      <c r="AB1571" s="26"/>
      <c r="AC1571" s="26"/>
      <c r="AD1571" s="26"/>
      <c r="AE1571" s="26"/>
      <c r="AF1571" s="26"/>
      <c r="AG1571" s="26"/>
      <c r="AH1571" s="26"/>
      <c r="AI1571" s="26"/>
      <c r="AJ1571" s="26"/>
      <c r="AK1571" s="26"/>
      <c r="AL1571" s="26"/>
      <c r="AM1571" s="26"/>
      <c r="AN1571" s="26"/>
      <c r="AO1571" s="26"/>
      <c r="AP1571" s="26"/>
      <c r="AQ1571" s="26"/>
      <c r="DN1571" s="42"/>
    </row>
    <row r="1572" spans="16:118" x14ac:dyDescent="0.3">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c r="AQ1572" s="26"/>
      <c r="DN1572" s="42"/>
    </row>
    <row r="1573" spans="16:118" x14ac:dyDescent="0.3">
      <c r="P1573" s="26"/>
      <c r="Q1573" s="26"/>
      <c r="R1573" s="26"/>
      <c r="S1573" s="26"/>
      <c r="T1573" s="26"/>
      <c r="U1573" s="26"/>
      <c r="V1573" s="26"/>
      <c r="W1573" s="26"/>
      <c r="X1573" s="26"/>
      <c r="Y1573" s="26"/>
      <c r="Z1573" s="26"/>
      <c r="AA1573" s="26"/>
      <c r="AB1573" s="26"/>
      <c r="AC1573" s="26"/>
      <c r="AD1573" s="26"/>
      <c r="AE1573" s="26"/>
      <c r="AF1573" s="26"/>
      <c r="AG1573" s="26"/>
      <c r="AH1573" s="26"/>
      <c r="AI1573" s="26"/>
      <c r="AJ1573" s="26"/>
      <c r="AK1573" s="26"/>
      <c r="AL1573" s="26"/>
      <c r="AM1573" s="26"/>
      <c r="AN1573" s="26"/>
      <c r="AO1573" s="26"/>
      <c r="AP1573" s="26"/>
      <c r="AQ1573" s="26"/>
      <c r="DN1573" s="42"/>
    </row>
    <row r="1574" spans="16:118" x14ac:dyDescent="0.3">
      <c r="P1574" s="26"/>
      <c r="Q1574" s="26"/>
      <c r="R1574" s="26"/>
      <c r="S1574" s="26"/>
      <c r="T1574" s="26"/>
      <c r="U1574" s="26"/>
      <c r="V1574" s="26"/>
      <c r="W1574" s="26"/>
      <c r="X1574" s="26"/>
      <c r="Y1574" s="26"/>
      <c r="Z1574" s="26"/>
      <c r="AA1574" s="26"/>
      <c r="AB1574" s="26"/>
      <c r="AC1574" s="26"/>
      <c r="AD1574" s="26"/>
      <c r="AE1574" s="26"/>
      <c r="AF1574" s="26"/>
      <c r="AG1574" s="26"/>
      <c r="AH1574" s="26"/>
      <c r="AI1574" s="26"/>
      <c r="AJ1574" s="26"/>
      <c r="AK1574" s="26"/>
      <c r="AL1574" s="26"/>
      <c r="AM1574" s="26"/>
      <c r="AN1574" s="26"/>
      <c r="AO1574" s="26"/>
      <c r="AP1574" s="26"/>
      <c r="AQ1574" s="26"/>
      <c r="DN1574" s="42"/>
    </row>
    <row r="1575" spans="16:118" x14ac:dyDescent="0.3">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c r="AQ1575" s="26"/>
      <c r="DN1575" s="42"/>
    </row>
    <row r="1576" spans="16:118" x14ac:dyDescent="0.3">
      <c r="P1576" s="26"/>
      <c r="Q1576" s="26"/>
      <c r="R1576" s="26"/>
      <c r="S1576" s="26"/>
      <c r="T1576" s="26"/>
      <c r="U1576" s="26"/>
      <c r="V1576" s="26"/>
      <c r="W1576" s="26"/>
      <c r="X1576" s="26"/>
      <c r="Y1576" s="26"/>
      <c r="Z1576" s="26"/>
      <c r="AA1576" s="26"/>
      <c r="AB1576" s="26"/>
      <c r="AC1576" s="26"/>
      <c r="AD1576" s="26"/>
      <c r="AE1576" s="26"/>
      <c r="AF1576" s="26"/>
      <c r="AG1576" s="26"/>
      <c r="AH1576" s="26"/>
      <c r="AI1576" s="26"/>
      <c r="AJ1576" s="26"/>
      <c r="AK1576" s="26"/>
      <c r="AL1576" s="26"/>
      <c r="AM1576" s="26"/>
      <c r="AN1576" s="26"/>
      <c r="AO1576" s="26"/>
      <c r="AP1576" s="26"/>
      <c r="AQ1576" s="26"/>
      <c r="DN1576" s="42"/>
    </row>
    <row r="1577" spans="16:118" x14ac:dyDescent="0.3">
      <c r="P1577" s="26"/>
      <c r="Q1577" s="26"/>
      <c r="R1577" s="26"/>
      <c r="S1577" s="26"/>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c r="AQ1577" s="26"/>
      <c r="DN1577" s="42"/>
    </row>
    <row r="1578" spans="16:118" x14ac:dyDescent="0.3">
      <c r="P1578" s="26"/>
      <c r="Q1578" s="26"/>
      <c r="R1578" s="26"/>
      <c r="S1578" s="26"/>
      <c r="T1578" s="26"/>
      <c r="U1578" s="26"/>
      <c r="V1578" s="26"/>
      <c r="W1578" s="26"/>
      <c r="X1578" s="26"/>
      <c r="Y1578" s="26"/>
      <c r="Z1578" s="26"/>
      <c r="AA1578" s="26"/>
      <c r="AB1578" s="26"/>
      <c r="AC1578" s="26"/>
      <c r="AD1578" s="26"/>
      <c r="AE1578" s="26"/>
      <c r="AF1578" s="26"/>
      <c r="AG1578" s="26"/>
      <c r="AH1578" s="26"/>
      <c r="AI1578" s="26"/>
      <c r="AJ1578" s="26"/>
      <c r="AK1578" s="26"/>
      <c r="AL1578" s="26"/>
      <c r="AM1578" s="26"/>
      <c r="AN1578" s="26"/>
      <c r="AO1578" s="26"/>
      <c r="AP1578" s="26"/>
      <c r="AQ1578" s="26"/>
      <c r="DN1578" s="42"/>
    </row>
    <row r="1579" spans="16:118" x14ac:dyDescent="0.3">
      <c r="P1579" s="26"/>
      <c r="Q1579" s="26"/>
      <c r="R1579" s="26"/>
      <c r="S1579" s="26"/>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c r="AQ1579" s="26"/>
      <c r="DN1579" s="42"/>
    </row>
    <row r="1580" spans="16:118" x14ac:dyDescent="0.3">
      <c r="P1580" s="26"/>
      <c r="Q1580" s="26"/>
      <c r="R1580" s="26"/>
      <c r="S1580" s="26"/>
      <c r="T1580" s="26"/>
      <c r="U1580" s="26"/>
      <c r="V1580" s="26"/>
      <c r="W1580" s="26"/>
      <c r="X1580" s="26"/>
      <c r="Y1580" s="26"/>
      <c r="Z1580" s="26"/>
      <c r="AA1580" s="26"/>
      <c r="AB1580" s="26"/>
      <c r="AC1580" s="26"/>
      <c r="AD1580" s="26"/>
      <c r="AE1580" s="26"/>
      <c r="AF1580" s="26"/>
      <c r="AG1580" s="26"/>
      <c r="AH1580" s="26"/>
      <c r="AI1580" s="26"/>
      <c r="AJ1580" s="26"/>
      <c r="AK1580" s="26"/>
      <c r="AL1580" s="26"/>
      <c r="AM1580" s="26"/>
      <c r="AN1580" s="26"/>
      <c r="AO1580" s="26"/>
      <c r="AP1580" s="26"/>
      <c r="AQ1580" s="26"/>
      <c r="DN1580" s="42"/>
    </row>
    <row r="1581" spans="16:118" x14ac:dyDescent="0.3">
      <c r="P1581" s="26"/>
      <c r="Q1581" s="26"/>
      <c r="R1581" s="26"/>
      <c r="S1581" s="26"/>
      <c r="T1581" s="26"/>
      <c r="U1581" s="26"/>
      <c r="V1581" s="26"/>
      <c r="W1581" s="26"/>
      <c r="X1581" s="26"/>
      <c r="Y1581" s="26"/>
      <c r="Z1581" s="26"/>
      <c r="AA1581" s="26"/>
      <c r="AB1581" s="26"/>
      <c r="AC1581" s="26"/>
      <c r="AD1581" s="26"/>
      <c r="AE1581" s="26"/>
      <c r="AF1581" s="26"/>
      <c r="AG1581" s="26"/>
      <c r="AH1581" s="26"/>
      <c r="AI1581" s="26"/>
      <c r="AJ1581" s="26"/>
      <c r="AK1581" s="26"/>
      <c r="AL1581" s="26"/>
      <c r="AM1581" s="26"/>
      <c r="AN1581" s="26"/>
      <c r="AO1581" s="26"/>
      <c r="AP1581" s="26"/>
      <c r="AQ1581" s="26"/>
      <c r="DN1581" s="42"/>
    </row>
    <row r="1582" spans="16:118" x14ac:dyDescent="0.3">
      <c r="P1582" s="26"/>
      <c r="Q1582" s="26"/>
      <c r="R1582" s="26"/>
      <c r="S1582" s="26"/>
      <c r="T1582" s="26"/>
      <c r="U1582" s="26"/>
      <c r="V1582" s="26"/>
      <c r="W1582" s="26"/>
      <c r="X1582" s="26"/>
      <c r="Y1582" s="26"/>
      <c r="Z1582" s="26"/>
      <c r="AA1582" s="26"/>
      <c r="AB1582" s="26"/>
      <c r="AC1582" s="26"/>
      <c r="AD1582" s="26"/>
      <c r="AE1582" s="26"/>
      <c r="AF1582" s="26"/>
      <c r="AG1582" s="26"/>
      <c r="AH1582" s="26"/>
      <c r="AI1582" s="26"/>
      <c r="AJ1582" s="26"/>
      <c r="AK1582" s="26"/>
      <c r="AL1582" s="26"/>
      <c r="AM1582" s="26"/>
      <c r="AN1582" s="26"/>
      <c r="AO1582" s="26"/>
      <c r="AP1582" s="26"/>
      <c r="AQ1582" s="26"/>
      <c r="DN1582" s="42"/>
    </row>
    <row r="1583" spans="16:118" x14ac:dyDescent="0.3">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c r="AQ1583" s="26"/>
      <c r="DN1583" s="42"/>
    </row>
    <row r="1584" spans="16:118" x14ac:dyDescent="0.3">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c r="AQ1584" s="26"/>
      <c r="DN1584" s="42"/>
    </row>
    <row r="1585" spans="16:118" x14ac:dyDescent="0.3">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c r="AQ1585" s="26"/>
      <c r="DN1585" s="42"/>
    </row>
    <row r="1586" spans="16:118" x14ac:dyDescent="0.3">
      <c r="P1586" s="26"/>
      <c r="Q1586" s="26"/>
      <c r="R1586" s="26"/>
      <c r="S1586" s="26"/>
      <c r="T1586" s="26"/>
      <c r="U1586" s="26"/>
      <c r="V1586" s="26"/>
      <c r="W1586" s="26"/>
      <c r="X1586" s="26"/>
      <c r="Y1586" s="26"/>
      <c r="Z1586" s="26"/>
      <c r="AA1586" s="26"/>
      <c r="AB1586" s="26"/>
      <c r="AC1586" s="26"/>
      <c r="AD1586" s="26"/>
      <c r="AE1586" s="26"/>
      <c r="AF1586" s="26"/>
      <c r="AG1586" s="26"/>
      <c r="AH1586" s="26"/>
      <c r="AI1586" s="26"/>
      <c r="AJ1586" s="26"/>
      <c r="AK1586" s="26"/>
      <c r="AL1586" s="26"/>
      <c r="AM1586" s="26"/>
      <c r="AN1586" s="26"/>
      <c r="AO1586" s="26"/>
      <c r="AP1586" s="26"/>
      <c r="AQ1586" s="26"/>
      <c r="DN1586" s="42"/>
    </row>
    <row r="1587" spans="16:118" x14ac:dyDescent="0.3">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c r="AQ1587" s="26"/>
      <c r="DN1587" s="42"/>
    </row>
    <row r="1588" spans="16:118" x14ac:dyDescent="0.3">
      <c r="P1588" s="26"/>
      <c r="Q1588" s="26"/>
      <c r="R1588" s="26"/>
      <c r="S1588" s="26"/>
      <c r="T1588" s="26"/>
      <c r="U1588" s="26"/>
      <c r="V1588" s="26"/>
      <c r="W1588" s="26"/>
      <c r="X1588" s="26"/>
      <c r="Y1588" s="26"/>
      <c r="Z1588" s="26"/>
      <c r="AA1588" s="26"/>
      <c r="AB1588" s="26"/>
      <c r="AC1588" s="26"/>
      <c r="AD1588" s="26"/>
      <c r="AE1588" s="26"/>
      <c r="AF1588" s="26"/>
      <c r="AG1588" s="26"/>
      <c r="AH1588" s="26"/>
      <c r="AI1588" s="26"/>
      <c r="AJ1588" s="26"/>
      <c r="AK1588" s="26"/>
      <c r="AL1588" s="26"/>
      <c r="AM1588" s="26"/>
      <c r="AN1588" s="26"/>
      <c r="AO1588" s="26"/>
      <c r="AP1588" s="26"/>
      <c r="AQ1588" s="26"/>
      <c r="DN1588" s="42"/>
    </row>
    <row r="1589" spans="16:118" x14ac:dyDescent="0.3">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c r="AQ1589" s="26"/>
      <c r="DN1589" s="42"/>
    </row>
    <row r="1590" spans="16:118" x14ac:dyDescent="0.3">
      <c r="P1590" s="26"/>
      <c r="Q1590" s="26"/>
      <c r="R1590" s="26"/>
      <c r="S1590" s="26"/>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c r="AQ1590" s="26"/>
      <c r="DN1590" s="42"/>
    </row>
    <row r="1591" spans="16:118" x14ac:dyDescent="0.3">
      <c r="P1591" s="26"/>
      <c r="Q1591" s="26"/>
      <c r="R1591" s="26"/>
      <c r="S1591" s="26"/>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c r="AQ1591" s="26"/>
      <c r="DN1591" s="42"/>
    </row>
    <row r="1592" spans="16:118" x14ac:dyDescent="0.3">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c r="AQ1592" s="26"/>
      <c r="DN1592" s="42"/>
    </row>
    <row r="1593" spans="16:118" x14ac:dyDescent="0.3">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c r="AQ1593" s="26"/>
      <c r="DN1593" s="42"/>
    </row>
    <row r="1594" spans="16:118" x14ac:dyDescent="0.3">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c r="AQ1594" s="26"/>
      <c r="DN1594" s="42"/>
    </row>
    <row r="1595" spans="16:118" x14ac:dyDescent="0.3">
      <c r="P1595" s="26"/>
      <c r="Q1595" s="26"/>
      <c r="R1595" s="26"/>
      <c r="S1595" s="26"/>
      <c r="T1595" s="26"/>
      <c r="U1595" s="26"/>
      <c r="V1595" s="26"/>
      <c r="W1595" s="26"/>
      <c r="X1595" s="26"/>
      <c r="Y1595" s="26"/>
      <c r="Z1595" s="26"/>
      <c r="AA1595" s="26"/>
      <c r="AB1595" s="26"/>
      <c r="AC1595" s="26"/>
      <c r="AD1595" s="26"/>
      <c r="AE1595" s="26"/>
      <c r="AF1595" s="26"/>
      <c r="AG1595" s="26"/>
      <c r="AH1595" s="26"/>
      <c r="AI1595" s="26"/>
      <c r="AJ1595" s="26"/>
      <c r="AK1595" s="26"/>
      <c r="AL1595" s="26"/>
      <c r="AM1595" s="26"/>
      <c r="AN1595" s="26"/>
      <c r="AO1595" s="26"/>
      <c r="AP1595" s="26"/>
      <c r="AQ1595" s="26"/>
      <c r="DN1595" s="42"/>
    </row>
    <row r="1596" spans="16:118" x14ac:dyDescent="0.3">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c r="AQ1596" s="26"/>
      <c r="DN1596" s="42"/>
    </row>
    <row r="1597" spans="16:118" x14ac:dyDescent="0.3">
      <c r="P1597" s="26"/>
      <c r="Q1597" s="26"/>
      <c r="R1597" s="26"/>
      <c r="S1597" s="26"/>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c r="AQ1597" s="26"/>
      <c r="DN1597" s="42"/>
    </row>
    <row r="1598" spans="16:118" x14ac:dyDescent="0.3">
      <c r="P1598" s="26"/>
      <c r="Q1598" s="26"/>
      <c r="R1598" s="26"/>
      <c r="S1598" s="26"/>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c r="AQ1598" s="26"/>
      <c r="DN1598" s="42"/>
    </row>
    <row r="1599" spans="16:118" x14ac:dyDescent="0.3">
      <c r="P1599" s="26"/>
      <c r="Q1599" s="26"/>
      <c r="R1599" s="26"/>
      <c r="S1599" s="26"/>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c r="AQ1599" s="26"/>
      <c r="DN1599" s="42"/>
    </row>
    <row r="1600" spans="16:118" x14ac:dyDescent="0.3">
      <c r="P1600" s="26"/>
      <c r="Q1600" s="26"/>
      <c r="R1600" s="26"/>
      <c r="S1600" s="26"/>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c r="AQ1600" s="26"/>
      <c r="DN1600" s="42"/>
    </row>
    <row r="1601" spans="16:118" x14ac:dyDescent="0.3">
      <c r="P1601" s="26"/>
      <c r="Q1601" s="26"/>
      <c r="R1601" s="26"/>
      <c r="S1601" s="26"/>
      <c r="T1601" s="26"/>
      <c r="U1601" s="26"/>
      <c r="V1601" s="26"/>
      <c r="W1601" s="26"/>
      <c r="X1601" s="26"/>
      <c r="Y1601" s="26"/>
      <c r="Z1601" s="26"/>
      <c r="AA1601" s="26"/>
      <c r="AB1601" s="26"/>
      <c r="AC1601" s="26"/>
      <c r="AD1601" s="26"/>
      <c r="AE1601" s="26"/>
      <c r="AF1601" s="26"/>
      <c r="AG1601" s="26"/>
      <c r="AH1601" s="26"/>
      <c r="AI1601" s="26"/>
      <c r="AJ1601" s="26"/>
      <c r="AK1601" s="26"/>
      <c r="AL1601" s="26"/>
      <c r="AM1601" s="26"/>
      <c r="AN1601" s="26"/>
      <c r="AO1601" s="26"/>
      <c r="AP1601" s="26"/>
      <c r="AQ1601" s="26"/>
      <c r="DN1601" s="42"/>
    </row>
    <row r="1602" spans="16:118" x14ac:dyDescent="0.3">
      <c r="P1602" s="26"/>
      <c r="Q1602" s="26"/>
      <c r="R1602" s="26"/>
      <c r="S1602" s="26"/>
      <c r="T1602" s="26"/>
      <c r="U1602" s="26"/>
      <c r="V1602" s="26"/>
      <c r="W1602" s="26"/>
      <c r="X1602" s="26"/>
      <c r="Y1602" s="26"/>
      <c r="Z1602" s="26"/>
      <c r="AA1602" s="26"/>
      <c r="AB1602" s="26"/>
      <c r="AC1602" s="26"/>
      <c r="AD1602" s="26"/>
      <c r="AE1602" s="26"/>
      <c r="AF1602" s="26"/>
      <c r="AG1602" s="26"/>
      <c r="AH1602" s="26"/>
      <c r="AI1602" s="26"/>
      <c r="AJ1602" s="26"/>
      <c r="AK1602" s="26"/>
      <c r="AL1602" s="26"/>
      <c r="AM1602" s="26"/>
      <c r="AN1602" s="26"/>
      <c r="AO1602" s="26"/>
      <c r="AP1602" s="26"/>
      <c r="AQ1602" s="26"/>
      <c r="DN1602" s="42"/>
    </row>
    <row r="1603" spans="16:118" x14ac:dyDescent="0.3">
      <c r="P1603" s="26"/>
      <c r="Q1603" s="26"/>
      <c r="R1603" s="26"/>
      <c r="S1603" s="26"/>
      <c r="T1603" s="26"/>
      <c r="U1603" s="26"/>
      <c r="V1603" s="26"/>
      <c r="W1603" s="26"/>
      <c r="X1603" s="26"/>
      <c r="Y1603" s="26"/>
      <c r="Z1603" s="26"/>
      <c r="AA1603" s="26"/>
      <c r="AB1603" s="26"/>
      <c r="AC1603" s="26"/>
      <c r="AD1603" s="26"/>
      <c r="AE1603" s="26"/>
      <c r="AF1603" s="26"/>
      <c r="AG1603" s="26"/>
      <c r="AH1603" s="26"/>
      <c r="AI1603" s="26"/>
      <c r="AJ1603" s="26"/>
      <c r="AK1603" s="26"/>
      <c r="AL1603" s="26"/>
      <c r="AM1603" s="26"/>
      <c r="AN1603" s="26"/>
      <c r="AO1603" s="26"/>
      <c r="AP1603" s="26"/>
      <c r="AQ1603" s="26"/>
      <c r="DN1603" s="42"/>
    </row>
    <row r="1604" spans="16:118" x14ac:dyDescent="0.3">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c r="AN1604" s="26"/>
      <c r="AO1604" s="26"/>
      <c r="AP1604" s="26"/>
      <c r="AQ1604" s="26"/>
      <c r="DN1604" s="42"/>
    </row>
    <row r="1605" spans="16:118" x14ac:dyDescent="0.3">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c r="AQ1605" s="26"/>
      <c r="DN1605" s="42"/>
    </row>
    <row r="1606" spans="16:118" x14ac:dyDescent="0.3">
      <c r="P1606" s="26"/>
      <c r="Q1606" s="26"/>
      <c r="R1606" s="26"/>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c r="AQ1606" s="26"/>
      <c r="DN1606" s="42"/>
    </row>
    <row r="1607" spans="16:118" x14ac:dyDescent="0.3">
      <c r="P1607" s="26"/>
      <c r="Q1607" s="26"/>
      <c r="R1607" s="26"/>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c r="AQ1607" s="26"/>
      <c r="DN1607" s="42"/>
    </row>
    <row r="1608" spans="16:118" x14ac:dyDescent="0.3">
      <c r="P1608" s="26"/>
      <c r="Q1608" s="26"/>
      <c r="R1608" s="26"/>
      <c r="S1608" s="26"/>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c r="AQ1608" s="26"/>
      <c r="DN1608" s="42"/>
    </row>
    <row r="1609" spans="16:118" x14ac:dyDescent="0.3">
      <c r="P1609" s="26"/>
      <c r="Q1609" s="26"/>
      <c r="R1609" s="26"/>
      <c r="S1609" s="26"/>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c r="AQ1609" s="26"/>
      <c r="DN1609" s="42"/>
    </row>
    <row r="1610" spans="16:118" x14ac:dyDescent="0.3">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c r="AQ1610" s="26"/>
      <c r="DN1610" s="42"/>
    </row>
    <row r="1611" spans="16:118" x14ac:dyDescent="0.3">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c r="AQ1611" s="26"/>
      <c r="DN1611" s="42"/>
    </row>
    <row r="1612" spans="16:118" x14ac:dyDescent="0.3">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c r="AQ1612" s="26"/>
      <c r="DN1612" s="42"/>
    </row>
    <row r="1613" spans="16:118" x14ac:dyDescent="0.3">
      <c r="P1613" s="26"/>
      <c r="Q1613" s="26"/>
      <c r="R1613" s="26"/>
      <c r="S1613" s="26"/>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c r="AQ1613" s="26"/>
      <c r="DN1613" s="42"/>
    </row>
    <row r="1614" spans="16:118" x14ac:dyDescent="0.3">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c r="AQ1614" s="26"/>
      <c r="DN1614" s="42"/>
    </row>
    <row r="1615" spans="16:118" x14ac:dyDescent="0.3">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c r="AQ1615" s="26"/>
      <c r="DN1615" s="42"/>
    </row>
    <row r="1616" spans="16:118" x14ac:dyDescent="0.3">
      <c r="P1616" s="26"/>
      <c r="Q1616" s="26"/>
      <c r="R1616" s="26"/>
      <c r="S1616" s="26"/>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c r="AQ1616" s="26"/>
      <c r="DN1616" s="42"/>
    </row>
    <row r="1617" spans="16:118" x14ac:dyDescent="0.3">
      <c r="P1617" s="26"/>
      <c r="Q1617" s="26"/>
      <c r="R1617" s="26"/>
      <c r="S1617" s="26"/>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c r="AQ1617" s="26"/>
      <c r="DN1617" s="42"/>
    </row>
    <row r="1618" spans="16:118" x14ac:dyDescent="0.3">
      <c r="P1618" s="26"/>
      <c r="Q1618" s="26"/>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c r="AQ1618" s="26"/>
      <c r="DN1618" s="42"/>
    </row>
    <row r="1619" spans="16:118" x14ac:dyDescent="0.3">
      <c r="P1619" s="26"/>
      <c r="Q1619" s="26"/>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c r="AQ1619" s="26"/>
      <c r="DN1619" s="42"/>
    </row>
    <row r="1620" spans="16:118" x14ac:dyDescent="0.3">
      <c r="P1620" s="26"/>
      <c r="Q1620" s="26"/>
      <c r="R1620" s="26"/>
      <c r="S1620" s="26"/>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c r="AQ1620" s="26"/>
      <c r="DN1620" s="42"/>
    </row>
    <row r="1621" spans="16:118" x14ac:dyDescent="0.3">
      <c r="P1621" s="26"/>
      <c r="Q1621" s="26"/>
      <c r="R1621" s="26"/>
      <c r="S1621" s="26"/>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c r="AQ1621" s="26"/>
      <c r="DN1621" s="42"/>
    </row>
    <row r="1622" spans="16:118" x14ac:dyDescent="0.3">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c r="AQ1622" s="26"/>
      <c r="DN1622" s="42"/>
    </row>
    <row r="1623" spans="16:118" x14ac:dyDescent="0.3">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c r="AQ1623" s="26"/>
      <c r="DN1623" s="42"/>
    </row>
    <row r="1624" spans="16:118" x14ac:dyDescent="0.3">
      <c r="P1624" s="26"/>
      <c r="Q1624" s="26"/>
      <c r="R1624" s="26"/>
      <c r="S1624" s="26"/>
      <c r="T1624" s="26"/>
      <c r="U1624" s="26"/>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c r="AQ1624" s="26"/>
      <c r="DN1624" s="42"/>
    </row>
    <row r="1625" spans="16:118" x14ac:dyDescent="0.3">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c r="AQ1625" s="26"/>
      <c r="DN1625" s="42"/>
    </row>
    <row r="1626" spans="16:118" x14ac:dyDescent="0.3">
      <c r="P1626" s="26"/>
      <c r="Q1626" s="26"/>
      <c r="R1626" s="26"/>
      <c r="S1626" s="26"/>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c r="AQ1626" s="26"/>
      <c r="DN1626" s="42"/>
    </row>
    <row r="1627" spans="16:118" x14ac:dyDescent="0.3">
      <c r="P1627" s="26"/>
      <c r="Q1627" s="26"/>
      <c r="R1627" s="26"/>
      <c r="S1627" s="26"/>
      <c r="T1627" s="26"/>
      <c r="U1627" s="26"/>
      <c r="V1627" s="26"/>
      <c r="W1627" s="26"/>
      <c r="X1627" s="26"/>
      <c r="Y1627" s="26"/>
      <c r="Z1627" s="26"/>
      <c r="AA1627" s="26"/>
      <c r="AB1627" s="26"/>
      <c r="AC1627" s="26"/>
      <c r="AD1627" s="26"/>
      <c r="AE1627" s="26"/>
      <c r="AF1627" s="26"/>
      <c r="AG1627" s="26"/>
      <c r="AH1627" s="26"/>
      <c r="AI1627" s="26"/>
      <c r="AJ1627" s="26"/>
      <c r="AK1627" s="26"/>
      <c r="AL1627" s="26"/>
      <c r="AM1627" s="26"/>
      <c r="AN1627" s="26"/>
      <c r="AO1627" s="26"/>
      <c r="AP1627" s="26"/>
      <c r="AQ1627" s="26"/>
      <c r="DN1627" s="42"/>
    </row>
    <row r="1628" spans="16:118" x14ac:dyDescent="0.3">
      <c r="P1628" s="26"/>
      <c r="Q1628" s="26"/>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c r="AQ1628" s="26"/>
      <c r="DN1628" s="42"/>
    </row>
    <row r="1629" spans="16:118" x14ac:dyDescent="0.3">
      <c r="P1629" s="26"/>
      <c r="Q1629" s="26"/>
      <c r="R1629" s="26"/>
      <c r="S1629" s="26"/>
      <c r="T1629" s="26"/>
      <c r="U1629" s="26"/>
      <c r="V1629" s="26"/>
      <c r="W1629" s="26"/>
      <c r="X1629" s="26"/>
      <c r="Y1629" s="26"/>
      <c r="Z1629" s="26"/>
      <c r="AA1629" s="26"/>
      <c r="AB1629" s="26"/>
      <c r="AC1629" s="26"/>
      <c r="AD1629" s="26"/>
      <c r="AE1629" s="26"/>
      <c r="AF1629" s="26"/>
      <c r="AG1629" s="26"/>
      <c r="AH1629" s="26"/>
      <c r="AI1629" s="26"/>
      <c r="AJ1629" s="26"/>
      <c r="AK1629" s="26"/>
      <c r="AL1629" s="26"/>
      <c r="AM1629" s="26"/>
      <c r="AN1629" s="26"/>
      <c r="AO1629" s="26"/>
      <c r="AP1629" s="26"/>
      <c r="AQ1629" s="26"/>
      <c r="DN1629" s="42"/>
    </row>
    <row r="1630" spans="16:118" x14ac:dyDescent="0.3">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c r="AQ1630" s="26"/>
      <c r="DN1630" s="42"/>
    </row>
    <row r="1631" spans="16:118" x14ac:dyDescent="0.3">
      <c r="P1631" s="26"/>
      <c r="Q1631" s="26"/>
      <c r="R1631" s="26"/>
      <c r="S1631" s="26"/>
      <c r="T1631" s="26"/>
      <c r="U1631" s="26"/>
      <c r="V1631" s="26"/>
      <c r="W1631" s="26"/>
      <c r="X1631" s="26"/>
      <c r="Y1631" s="26"/>
      <c r="Z1631" s="26"/>
      <c r="AA1631" s="26"/>
      <c r="AB1631" s="26"/>
      <c r="AC1631" s="26"/>
      <c r="AD1631" s="26"/>
      <c r="AE1631" s="26"/>
      <c r="AF1631" s="26"/>
      <c r="AG1631" s="26"/>
      <c r="AH1631" s="26"/>
      <c r="AI1631" s="26"/>
      <c r="AJ1631" s="26"/>
      <c r="AK1631" s="26"/>
      <c r="AL1631" s="26"/>
      <c r="AM1631" s="26"/>
      <c r="AN1631" s="26"/>
      <c r="AO1631" s="26"/>
      <c r="AP1631" s="26"/>
      <c r="AQ1631" s="26"/>
      <c r="DN1631" s="42"/>
    </row>
    <row r="1632" spans="16:118" x14ac:dyDescent="0.3">
      <c r="P1632" s="26"/>
      <c r="Q1632" s="26"/>
      <c r="R1632" s="26"/>
      <c r="S1632" s="26"/>
      <c r="T1632" s="26"/>
      <c r="U1632" s="26"/>
      <c r="V1632" s="26"/>
      <c r="W1632" s="26"/>
      <c r="X1632" s="26"/>
      <c r="Y1632" s="26"/>
      <c r="Z1632" s="26"/>
      <c r="AA1632" s="26"/>
      <c r="AB1632" s="26"/>
      <c r="AC1632" s="26"/>
      <c r="AD1632" s="26"/>
      <c r="AE1632" s="26"/>
      <c r="AF1632" s="26"/>
      <c r="AG1632" s="26"/>
      <c r="AH1632" s="26"/>
      <c r="AI1632" s="26"/>
      <c r="AJ1632" s="26"/>
      <c r="AK1632" s="26"/>
      <c r="AL1632" s="26"/>
      <c r="AM1632" s="26"/>
      <c r="AN1632" s="26"/>
      <c r="AO1632" s="26"/>
      <c r="AP1632" s="26"/>
      <c r="AQ1632" s="26"/>
      <c r="DN1632" s="42"/>
    </row>
    <row r="1633" spans="16:118" x14ac:dyDescent="0.3">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c r="AQ1633" s="26"/>
      <c r="DN1633" s="42"/>
    </row>
    <row r="1634" spans="16:118" x14ac:dyDescent="0.3">
      <c r="P1634" s="26"/>
      <c r="Q1634" s="26"/>
      <c r="R1634" s="26"/>
      <c r="S1634" s="26"/>
      <c r="T1634" s="26"/>
      <c r="U1634" s="26"/>
      <c r="V1634" s="26"/>
      <c r="W1634" s="26"/>
      <c r="X1634" s="26"/>
      <c r="Y1634" s="26"/>
      <c r="Z1634" s="26"/>
      <c r="AA1634" s="26"/>
      <c r="AB1634" s="26"/>
      <c r="AC1634" s="26"/>
      <c r="AD1634" s="26"/>
      <c r="AE1634" s="26"/>
      <c r="AF1634" s="26"/>
      <c r="AG1634" s="26"/>
      <c r="AH1634" s="26"/>
      <c r="AI1634" s="26"/>
      <c r="AJ1634" s="26"/>
      <c r="AK1634" s="26"/>
      <c r="AL1634" s="26"/>
      <c r="AM1634" s="26"/>
      <c r="AN1634" s="26"/>
      <c r="AO1634" s="26"/>
      <c r="AP1634" s="26"/>
      <c r="AQ1634" s="26"/>
      <c r="DN1634" s="42"/>
    </row>
    <row r="1635" spans="16:118" x14ac:dyDescent="0.3">
      <c r="P1635" s="26"/>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c r="AQ1635" s="26"/>
      <c r="DN1635" s="42"/>
    </row>
    <row r="1636" spans="16:118" x14ac:dyDescent="0.3">
      <c r="P1636" s="26"/>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c r="AQ1636" s="26"/>
      <c r="DN1636" s="42"/>
    </row>
    <row r="1637" spans="16:118" x14ac:dyDescent="0.3">
      <c r="P1637" s="26"/>
      <c r="Q1637" s="26"/>
      <c r="R1637" s="26"/>
      <c r="S1637" s="26"/>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c r="AP1637" s="26"/>
      <c r="AQ1637" s="26"/>
      <c r="DN1637" s="42"/>
    </row>
    <row r="1638" spans="16:118" x14ac:dyDescent="0.3">
      <c r="P1638" s="26"/>
      <c r="Q1638" s="26"/>
      <c r="R1638" s="26"/>
      <c r="S1638" s="26"/>
      <c r="T1638" s="26"/>
      <c r="U1638" s="26"/>
      <c r="V1638" s="26"/>
      <c r="W1638" s="26"/>
      <c r="X1638" s="26"/>
      <c r="Y1638" s="26"/>
      <c r="Z1638" s="26"/>
      <c r="AA1638" s="26"/>
      <c r="AB1638" s="26"/>
      <c r="AC1638" s="26"/>
      <c r="AD1638" s="26"/>
      <c r="AE1638" s="26"/>
      <c r="AF1638" s="26"/>
      <c r="AG1638" s="26"/>
      <c r="AH1638" s="26"/>
      <c r="AI1638" s="26"/>
      <c r="AJ1638" s="26"/>
      <c r="AK1638" s="26"/>
      <c r="AL1638" s="26"/>
      <c r="AM1638" s="26"/>
      <c r="AN1638" s="26"/>
      <c r="AO1638" s="26"/>
      <c r="AP1638" s="26"/>
      <c r="AQ1638" s="26"/>
      <c r="DN1638" s="42"/>
    </row>
    <row r="1639" spans="16:118" x14ac:dyDescent="0.3">
      <c r="P1639" s="26"/>
      <c r="Q1639" s="26"/>
      <c r="R1639" s="26"/>
      <c r="S1639" s="26"/>
      <c r="T1639" s="26"/>
      <c r="U1639" s="26"/>
      <c r="V1639" s="26"/>
      <c r="W1639" s="26"/>
      <c r="X1639" s="26"/>
      <c r="Y1639" s="26"/>
      <c r="Z1639" s="26"/>
      <c r="AA1639" s="26"/>
      <c r="AB1639" s="26"/>
      <c r="AC1639" s="26"/>
      <c r="AD1639" s="26"/>
      <c r="AE1639" s="26"/>
      <c r="AF1639" s="26"/>
      <c r="AG1639" s="26"/>
      <c r="AH1639" s="26"/>
      <c r="AI1639" s="26"/>
      <c r="AJ1639" s="26"/>
      <c r="AK1639" s="26"/>
      <c r="AL1639" s="26"/>
      <c r="AM1639" s="26"/>
      <c r="AN1639" s="26"/>
      <c r="AO1639" s="26"/>
      <c r="AP1639" s="26"/>
      <c r="AQ1639" s="26"/>
      <c r="DN1639" s="42"/>
    </row>
    <row r="1640" spans="16:118" x14ac:dyDescent="0.3">
      <c r="P1640" s="26"/>
      <c r="Q1640" s="26"/>
      <c r="R1640" s="26"/>
      <c r="S1640" s="26"/>
      <c r="T1640" s="26"/>
      <c r="U1640" s="26"/>
      <c r="V1640" s="26"/>
      <c r="W1640" s="26"/>
      <c r="X1640" s="26"/>
      <c r="Y1640" s="26"/>
      <c r="Z1640" s="26"/>
      <c r="AA1640" s="26"/>
      <c r="AB1640" s="26"/>
      <c r="AC1640" s="26"/>
      <c r="AD1640" s="26"/>
      <c r="AE1640" s="26"/>
      <c r="AF1640" s="26"/>
      <c r="AG1640" s="26"/>
      <c r="AH1640" s="26"/>
      <c r="AI1640" s="26"/>
      <c r="AJ1640" s="26"/>
      <c r="AK1640" s="26"/>
      <c r="AL1640" s="26"/>
      <c r="AM1640" s="26"/>
      <c r="AN1640" s="26"/>
      <c r="AO1640" s="26"/>
      <c r="AP1640" s="26"/>
      <c r="AQ1640" s="26"/>
      <c r="DN1640" s="42"/>
    </row>
    <row r="1641" spans="16:118" x14ac:dyDescent="0.3">
      <c r="P1641" s="26"/>
      <c r="Q1641" s="26"/>
      <c r="R1641" s="26"/>
      <c r="S1641" s="26"/>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c r="AQ1641" s="26"/>
      <c r="DN1641" s="42"/>
    </row>
    <row r="1642" spans="16:118" x14ac:dyDescent="0.3">
      <c r="P1642" s="26"/>
      <c r="Q1642" s="26"/>
      <c r="R1642" s="26"/>
      <c r="S1642" s="26"/>
      <c r="T1642" s="26"/>
      <c r="U1642" s="26"/>
      <c r="V1642" s="26"/>
      <c r="W1642" s="26"/>
      <c r="X1642" s="26"/>
      <c r="Y1642" s="26"/>
      <c r="Z1642" s="26"/>
      <c r="AA1642" s="26"/>
      <c r="AB1642" s="26"/>
      <c r="AC1642" s="26"/>
      <c r="AD1642" s="26"/>
      <c r="AE1642" s="26"/>
      <c r="AF1642" s="26"/>
      <c r="AG1642" s="26"/>
      <c r="AH1642" s="26"/>
      <c r="AI1642" s="26"/>
      <c r="AJ1642" s="26"/>
      <c r="AK1642" s="26"/>
      <c r="AL1642" s="26"/>
      <c r="AM1642" s="26"/>
      <c r="AN1642" s="26"/>
      <c r="AO1642" s="26"/>
      <c r="AP1642" s="26"/>
      <c r="AQ1642" s="26"/>
      <c r="DN1642" s="42"/>
    </row>
    <row r="1643" spans="16:118" x14ac:dyDescent="0.3">
      <c r="P1643" s="26"/>
      <c r="Q1643" s="26"/>
      <c r="R1643" s="26"/>
      <c r="S1643" s="26"/>
      <c r="T1643" s="26"/>
      <c r="U1643" s="26"/>
      <c r="V1643" s="26"/>
      <c r="W1643" s="26"/>
      <c r="X1643" s="26"/>
      <c r="Y1643" s="26"/>
      <c r="Z1643" s="26"/>
      <c r="AA1643" s="26"/>
      <c r="AB1643" s="26"/>
      <c r="AC1643" s="26"/>
      <c r="AD1643" s="26"/>
      <c r="AE1643" s="26"/>
      <c r="AF1643" s="26"/>
      <c r="AG1643" s="26"/>
      <c r="AH1643" s="26"/>
      <c r="AI1643" s="26"/>
      <c r="AJ1643" s="26"/>
      <c r="AK1643" s="26"/>
      <c r="AL1643" s="26"/>
      <c r="AM1643" s="26"/>
      <c r="AN1643" s="26"/>
      <c r="AO1643" s="26"/>
      <c r="AP1643" s="26"/>
      <c r="AQ1643" s="26"/>
      <c r="DN1643" s="42"/>
    </row>
    <row r="1644" spans="16:118" x14ac:dyDescent="0.3">
      <c r="P1644" s="26"/>
      <c r="Q1644" s="26"/>
      <c r="R1644" s="26"/>
      <c r="S1644" s="26"/>
      <c r="T1644" s="26"/>
      <c r="U1644" s="26"/>
      <c r="V1644" s="26"/>
      <c r="W1644" s="26"/>
      <c r="X1644" s="26"/>
      <c r="Y1644" s="26"/>
      <c r="Z1644" s="26"/>
      <c r="AA1644" s="26"/>
      <c r="AB1644" s="26"/>
      <c r="AC1644" s="26"/>
      <c r="AD1644" s="26"/>
      <c r="AE1644" s="26"/>
      <c r="AF1644" s="26"/>
      <c r="AG1644" s="26"/>
      <c r="AH1644" s="26"/>
      <c r="AI1644" s="26"/>
      <c r="AJ1644" s="26"/>
      <c r="AK1644" s="26"/>
      <c r="AL1644" s="26"/>
      <c r="AM1644" s="26"/>
      <c r="AN1644" s="26"/>
      <c r="AO1644" s="26"/>
      <c r="AP1644" s="26"/>
      <c r="AQ1644" s="26"/>
      <c r="DN1644" s="42"/>
    </row>
    <row r="1645" spans="16:118" x14ac:dyDescent="0.3">
      <c r="P1645" s="26"/>
      <c r="Q1645" s="26"/>
      <c r="R1645" s="26"/>
      <c r="S1645" s="26"/>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c r="AQ1645" s="26"/>
      <c r="DN1645" s="42"/>
    </row>
    <row r="1646" spans="16:118" x14ac:dyDescent="0.3">
      <c r="P1646" s="26"/>
      <c r="Q1646" s="26"/>
      <c r="R1646" s="26"/>
      <c r="S1646" s="26"/>
      <c r="T1646" s="26"/>
      <c r="U1646" s="26"/>
      <c r="V1646" s="26"/>
      <c r="W1646" s="26"/>
      <c r="X1646" s="26"/>
      <c r="Y1646" s="26"/>
      <c r="Z1646" s="26"/>
      <c r="AA1646" s="26"/>
      <c r="AB1646" s="26"/>
      <c r="AC1646" s="26"/>
      <c r="AD1646" s="26"/>
      <c r="AE1646" s="26"/>
      <c r="AF1646" s="26"/>
      <c r="AG1646" s="26"/>
      <c r="AH1646" s="26"/>
      <c r="AI1646" s="26"/>
      <c r="AJ1646" s="26"/>
      <c r="AK1646" s="26"/>
      <c r="AL1646" s="26"/>
      <c r="AM1646" s="26"/>
      <c r="AN1646" s="26"/>
      <c r="AO1646" s="26"/>
      <c r="AP1646" s="26"/>
      <c r="AQ1646" s="26"/>
      <c r="DN1646" s="42"/>
    </row>
    <row r="1647" spans="16:118" x14ac:dyDescent="0.3">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c r="AQ1647" s="26"/>
      <c r="DN1647" s="42"/>
    </row>
    <row r="1648" spans="16:118" x14ac:dyDescent="0.3">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c r="AQ1648" s="26"/>
      <c r="DN1648" s="42"/>
    </row>
    <row r="1649" spans="16:118" x14ac:dyDescent="0.3">
      <c r="P1649" s="26"/>
      <c r="Q1649" s="26"/>
      <c r="R1649" s="26"/>
      <c r="S1649" s="26"/>
      <c r="T1649" s="26"/>
      <c r="U1649" s="26"/>
      <c r="V1649" s="26"/>
      <c r="W1649" s="26"/>
      <c r="X1649" s="26"/>
      <c r="Y1649" s="26"/>
      <c r="Z1649" s="26"/>
      <c r="AA1649" s="26"/>
      <c r="AB1649" s="26"/>
      <c r="AC1649" s="26"/>
      <c r="AD1649" s="26"/>
      <c r="AE1649" s="26"/>
      <c r="AF1649" s="26"/>
      <c r="AG1649" s="26"/>
      <c r="AH1649" s="26"/>
      <c r="AI1649" s="26"/>
      <c r="AJ1649" s="26"/>
      <c r="AK1649" s="26"/>
      <c r="AL1649" s="26"/>
      <c r="AM1649" s="26"/>
      <c r="AN1649" s="26"/>
      <c r="AO1649" s="26"/>
      <c r="AP1649" s="26"/>
      <c r="AQ1649" s="26"/>
      <c r="DN1649" s="42"/>
    </row>
    <row r="1650" spans="16:118" x14ac:dyDescent="0.3">
      <c r="P1650" s="26"/>
      <c r="Q1650" s="26"/>
      <c r="R1650" s="26"/>
      <c r="S1650" s="26"/>
      <c r="T1650" s="26"/>
      <c r="U1650" s="26"/>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c r="AQ1650" s="26"/>
      <c r="DN1650" s="42"/>
    </row>
    <row r="1651" spans="16:118" x14ac:dyDescent="0.3">
      <c r="P1651" s="26"/>
      <c r="Q1651" s="26"/>
      <c r="R1651" s="26"/>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c r="AQ1651" s="26"/>
      <c r="DN1651" s="42"/>
    </row>
    <row r="1652" spans="16:118" x14ac:dyDescent="0.3">
      <c r="P1652" s="26"/>
      <c r="Q1652" s="26"/>
      <c r="R1652" s="26"/>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c r="AQ1652" s="26"/>
      <c r="DN1652" s="42"/>
    </row>
    <row r="1653" spans="16:118" x14ac:dyDescent="0.3">
      <c r="P1653" s="26"/>
      <c r="Q1653" s="26"/>
      <c r="R1653" s="26"/>
      <c r="S1653" s="26"/>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c r="AQ1653" s="26"/>
      <c r="DN1653" s="42"/>
    </row>
    <row r="1654" spans="16:118" x14ac:dyDescent="0.3">
      <c r="P1654" s="26"/>
      <c r="Q1654" s="26"/>
      <c r="R1654" s="26"/>
      <c r="S1654" s="26"/>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c r="AQ1654" s="26"/>
      <c r="DN1654" s="42"/>
    </row>
    <row r="1655" spans="16:118" x14ac:dyDescent="0.3">
      <c r="P1655" s="26"/>
      <c r="Q1655" s="26"/>
      <c r="R1655" s="26"/>
      <c r="S1655" s="26"/>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c r="AQ1655" s="26"/>
      <c r="DN1655" s="42"/>
    </row>
    <row r="1656" spans="16:118" x14ac:dyDescent="0.3">
      <c r="P1656" s="26"/>
      <c r="Q1656" s="26"/>
      <c r="R1656" s="26"/>
      <c r="S1656" s="26"/>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c r="AQ1656" s="26"/>
      <c r="DN1656" s="42"/>
    </row>
    <row r="1657" spans="16:118" x14ac:dyDescent="0.3">
      <c r="P1657" s="26"/>
      <c r="Q1657" s="26"/>
      <c r="R1657" s="26"/>
      <c r="S1657" s="26"/>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c r="AQ1657" s="26"/>
      <c r="DN1657" s="42"/>
    </row>
    <row r="1658" spans="16:118" x14ac:dyDescent="0.3">
      <c r="P1658" s="26"/>
      <c r="Q1658" s="26"/>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c r="AQ1658" s="26"/>
      <c r="DN1658" s="42"/>
    </row>
    <row r="1659" spans="16:118" x14ac:dyDescent="0.3">
      <c r="P1659" s="26"/>
      <c r="Q1659" s="26"/>
      <c r="R1659" s="26"/>
      <c r="S1659" s="26"/>
      <c r="T1659" s="26"/>
      <c r="U1659" s="26"/>
      <c r="V1659" s="26"/>
      <c r="W1659" s="26"/>
      <c r="X1659" s="26"/>
      <c r="Y1659" s="26"/>
      <c r="Z1659" s="26"/>
      <c r="AA1659" s="26"/>
      <c r="AB1659" s="26"/>
      <c r="AC1659" s="26"/>
      <c r="AD1659" s="26"/>
      <c r="AE1659" s="26"/>
      <c r="AF1659" s="26"/>
      <c r="AG1659" s="26"/>
      <c r="AH1659" s="26"/>
      <c r="AI1659" s="26"/>
      <c r="AJ1659" s="26"/>
      <c r="AK1659" s="26"/>
      <c r="AL1659" s="26"/>
      <c r="AM1659" s="26"/>
      <c r="AN1659" s="26"/>
      <c r="AO1659" s="26"/>
      <c r="AP1659" s="26"/>
      <c r="AQ1659" s="26"/>
      <c r="DN1659" s="42"/>
    </row>
    <row r="1660" spans="16:118" x14ac:dyDescent="0.3">
      <c r="P1660" s="26"/>
      <c r="Q1660" s="26"/>
      <c r="R1660" s="26"/>
      <c r="S1660" s="26"/>
      <c r="T1660" s="26"/>
      <c r="U1660" s="26"/>
      <c r="V1660" s="26"/>
      <c r="W1660" s="26"/>
      <c r="X1660" s="26"/>
      <c r="Y1660" s="26"/>
      <c r="Z1660" s="26"/>
      <c r="AA1660" s="26"/>
      <c r="AB1660" s="26"/>
      <c r="AC1660" s="26"/>
      <c r="AD1660" s="26"/>
      <c r="AE1660" s="26"/>
      <c r="AF1660" s="26"/>
      <c r="AG1660" s="26"/>
      <c r="AH1660" s="26"/>
      <c r="AI1660" s="26"/>
      <c r="AJ1660" s="26"/>
      <c r="AK1660" s="26"/>
      <c r="AL1660" s="26"/>
      <c r="AM1660" s="26"/>
      <c r="AN1660" s="26"/>
      <c r="AO1660" s="26"/>
      <c r="AP1660" s="26"/>
      <c r="AQ1660" s="26"/>
      <c r="DN1660" s="42"/>
    </row>
    <row r="1661" spans="16:118" x14ac:dyDescent="0.3">
      <c r="P1661" s="26"/>
      <c r="Q1661" s="26"/>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c r="AQ1661" s="26"/>
      <c r="DN1661" s="42"/>
    </row>
    <row r="1662" spans="16:118" x14ac:dyDescent="0.3">
      <c r="P1662" s="26"/>
      <c r="Q1662" s="26"/>
      <c r="R1662" s="26"/>
      <c r="S1662" s="26"/>
      <c r="T1662" s="26"/>
      <c r="U1662" s="26"/>
      <c r="V1662" s="26"/>
      <c r="W1662" s="26"/>
      <c r="X1662" s="26"/>
      <c r="Y1662" s="26"/>
      <c r="Z1662" s="26"/>
      <c r="AA1662" s="26"/>
      <c r="AB1662" s="26"/>
      <c r="AC1662" s="26"/>
      <c r="AD1662" s="26"/>
      <c r="AE1662" s="26"/>
      <c r="AF1662" s="26"/>
      <c r="AG1662" s="26"/>
      <c r="AH1662" s="26"/>
      <c r="AI1662" s="26"/>
      <c r="AJ1662" s="26"/>
      <c r="AK1662" s="26"/>
      <c r="AL1662" s="26"/>
      <c r="AM1662" s="26"/>
      <c r="AN1662" s="26"/>
      <c r="AO1662" s="26"/>
      <c r="AP1662" s="26"/>
      <c r="AQ1662" s="26"/>
      <c r="DN1662" s="42"/>
    </row>
    <row r="1663" spans="16:118" x14ac:dyDescent="0.3">
      <c r="P1663" s="26"/>
      <c r="Q1663" s="26"/>
      <c r="R1663" s="26"/>
      <c r="S1663" s="26"/>
      <c r="T1663" s="26"/>
      <c r="U1663" s="26"/>
      <c r="V1663" s="26"/>
      <c r="W1663" s="26"/>
      <c r="X1663" s="26"/>
      <c r="Y1663" s="26"/>
      <c r="Z1663" s="26"/>
      <c r="AA1663" s="26"/>
      <c r="AB1663" s="26"/>
      <c r="AC1663" s="26"/>
      <c r="AD1663" s="26"/>
      <c r="AE1663" s="26"/>
      <c r="AF1663" s="26"/>
      <c r="AG1663" s="26"/>
      <c r="AH1663" s="26"/>
      <c r="AI1663" s="26"/>
      <c r="AJ1663" s="26"/>
      <c r="AK1663" s="26"/>
      <c r="AL1663" s="26"/>
      <c r="AM1663" s="26"/>
      <c r="AN1663" s="26"/>
      <c r="AO1663" s="26"/>
      <c r="AP1663" s="26"/>
      <c r="AQ1663" s="26"/>
      <c r="DN1663" s="42"/>
    </row>
    <row r="1664" spans="16:118" x14ac:dyDescent="0.3">
      <c r="P1664" s="26"/>
      <c r="Q1664" s="26"/>
      <c r="R1664" s="26"/>
      <c r="S1664" s="26"/>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c r="AQ1664" s="26"/>
      <c r="DN1664" s="42"/>
    </row>
    <row r="1665" spans="16:118" x14ac:dyDescent="0.3">
      <c r="P1665" s="26"/>
      <c r="Q1665" s="26"/>
      <c r="R1665" s="26"/>
      <c r="S1665" s="26"/>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c r="AQ1665" s="26"/>
      <c r="DN1665" s="42"/>
    </row>
    <row r="1666" spans="16:118" x14ac:dyDescent="0.3">
      <c r="P1666" s="26"/>
      <c r="Q1666" s="26"/>
      <c r="R1666" s="26"/>
      <c r="S1666" s="26"/>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c r="AQ1666" s="26"/>
      <c r="DN1666" s="42"/>
    </row>
    <row r="1667" spans="16:118" x14ac:dyDescent="0.3">
      <c r="P1667" s="26"/>
      <c r="Q1667" s="26"/>
      <c r="R1667" s="26"/>
      <c r="S1667" s="26"/>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c r="AQ1667" s="26"/>
      <c r="DN1667" s="42"/>
    </row>
    <row r="1668" spans="16:118" x14ac:dyDescent="0.3">
      <c r="P1668" s="26"/>
      <c r="Q1668" s="26"/>
      <c r="R1668" s="26"/>
      <c r="S1668" s="26"/>
      <c r="T1668" s="26"/>
      <c r="U1668" s="26"/>
      <c r="V1668" s="26"/>
      <c r="W1668" s="26"/>
      <c r="X1668" s="26"/>
      <c r="Y1668" s="26"/>
      <c r="Z1668" s="26"/>
      <c r="AA1668" s="26"/>
      <c r="AB1668" s="26"/>
      <c r="AC1668" s="26"/>
      <c r="AD1668" s="26"/>
      <c r="AE1668" s="26"/>
      <c r="AF1668" s="26"/>
      <c r="AG1668" s="26"/>
      <c r="AH1668" s="26"/>
      <c r="AI1668" s="26"/>
      <c r="AJ1668" s="26"/>
      <c r="AK1668" s="26"/>
      <c r="AL1668" s="26"/>
      <c r="AM1668" s="26"/>
      <c r="AN1668" s="26"/>
      <c r="AO1668" s="26"/>
      <c r="AP1668" s="26"/>
      <c r="AQ1668" s="26"/>
      <c r="DN1668" s="42"/>
    </row>
    <row r="1669" spans="16:118" x14ac:dyDescent="0.3">
      <c r="P1669" s="26"/>
      <c r="Q1669" s="26"/>
      <c r="R1669" s="26"/>
      <c r="S1669" s="26"/>
      <c r="T1669" s="26"/>
      <c r="U1669" s="26"/>
      <c r="V1669" s="26"/>
      <c r="W1669" s="26"/>
      <c r="X1669" s="26"/>
      <c r="Y1669" s="26"/>
      <c r="Z1669" s="26"/>
      <c r="AA1669" s="26"/>
      <c r="AB1669" s="26"/>
      <c r="AC1669" s="26"/>
      <c r="AD1669" s="26"/>
      <c r="AE1669" s="26"/>
      <c r="AF1669" s="26"/>
      <c r="AG1669" s="26"/>
      <c r="AH1669" s="26"/>
      <c r="AI1669" s="26"/>
      <c r="AJ1669" s="26"/>
      <c r="AK1669" s="26"/>
      <c r="AL1669" s="26"/>
      <c r="AM1669" s="26"/>
      <c r="AN1669" s="26"/>
      <c r="AO1669" s="26"/>
      <c r="AP1669" s="26"/>
      <c r="AQ1669" s="26"/>
      <c r="DN1669" s="42"/>
    </row>
    <row r="1670" spans="16:118" x14ac:dyDescent="0.3">
      <c r="P1670" s="26"/>
      <c r="Q1670" s="26"/>
      <c r="R1670" s="26"/>
      <c r="S1670" s="26"/>
      <c r="T1670" s="26"/>
      <c r="U1670" s="26"/>
      <c r="V1670" s="26"/>
      <c r="W1670" s="26"/>
      <c r="X1670" s="26"/>
      <c r="Y1670" s="26"/>
      <c r="Z1670" s="26"/>
      <c r="AA1670" s="26"/>
      <c r="AB1670" s="26"/>
      <c r="AC1670" s="26"/>
      <c r="AD1670" s="26"/>
      <c r="AE1670" s="26"/>
      <c r="AF1670" s="26"/>
      <c r="AG1670" s="26"/>
      <c r="AH1670" s="26"/>
      <c r="AI1670" s="26"/>
      <c r="AJ1670" s="26"/>
      <c r="AK1670" s="26"/>
      <c r="AL1670" s="26"/>
      <c r="AM1670" s="26"/>
      <c r="AN1670" s="26"/>
      <c r="AO1670" s="26"/>
      <c r="AP1670" s="26"/>
      <c r="AQ1670" s="26"/>
      <c r="DN1670" s="42"/>
    </row>
    <row r="1671" spans="16:118" x14ac:dyDescent="0.3">
      <c r="P1671" s="26"/>
      <c r="Q1671" s="26"/>
      <c r="R1671" s="26"/>
      <c r="S1671" s="26"/>
      <c r="T1671" s="26"/>
      <c r="U1671" s="26"/>
      <c r="V1671" s="26"/>
      <c r="W1671" s="26"/>
      <c r="X1671" s="26"/>
      <c r="Y1671" s="26"/>
      <c r="Z1671" s="26"/>
      <c r="AA1671" s="26"/>
      <c r="AB1671" s="26"/>
      <c r="AC1671" s="26"/>
      <c r="AD1671" s="26"/>
      <c r="AE1671" s="26"/>
      <c r="AF1671" s="26"/>
      <c r="AG1671" s="26"/>
      <c r="AH1671" s="26"/>
      <c r="AI1671" s="26"/>
      <c r="AJ1671" s="26"/>
      <c r="AK1671" s="26"/>
      <c r="AL1671" s="26"/>
      <c r="AM1671" s="26"/>
      <c r="AN1671" s="26"/>
      <c r="AO1671" s="26"/>
      <c r="AP1671" s="26"/>
      <c r="AQ1671" s="26"/>
      <c r="DN1671" s="42"/>
    </row>
    <row r="1672" spans="16:118" x14ac:dyDescent="0.3">
      <c r="P1672" s="26"/>
      <c r="Q1672" s="26"/>
      <c r="R1672" s="26"/>
      <c r="S1672" s="26"/>
      <c r="T1672" s="26"/>
      <c r="U1672" s="26"/>
      <c r="V1672" s="26"/>
      <c r="W1672" s="26"/>
      <c r="X1672" s="26"/>
      <c r="Y1672" s="26"/>
      <c r="Z1672" s="26"/>
      <c r="AA1672" s="26"/>
      <c r="AB1672" s="26"/>
      <c r="AC1672" s="26"/>
      <c r="AD1672" s="26"/>
      <c r="AE1672" s="26"/>
      <c r="AF1672" s="26"/>
      <c r="AG1672" s="26"/>
      <c r="AH1672" s="26"/>
      <c r="AI1672" s="26"/>
      <c r="AJ1672" s="26"/>
      <c r="AK1672" s="26"/>
      <c r="AL1672" s="26"/>
      <c r="AM1672" s="26"/>
      <c r="AN1672" s="26"/>
      <c r="AO1672" s="26"/>
      <c r="AP1672" s="26"/>
      <c r="AQ1672" s="26"/>
      <c r="DN1672" s="42"/>
    </row>
    <row r="1673" spans="16:118" x14ac:dyDescent="0.3">
      <c r="P1673" s="26"/>
      <c r="Q1673" s="26"/>
      <c r="R1673" s="26"/>
      <c r="S1673" s="26"/>
      <c r="T1673" s="26"/>
      <c r="U1673" s="26"/>
      <c r="V1673" s="26"/>
      <c r="W1673" s="26"/>
      <c r="X1673" s="26"/>
      <c r="Y1673" s="26"/>
      <c r="Z1673" s="26"/>
      <c r="AA1673" s="26"/>
      <c r="AB1673" s="26"/>
      <c r="AC1673" s="26"/>
      <c r="AD1673" s="26"/>
      <c r="AE1673" s="26"/>
      <c r="AF1673" s="26"/>
      <c r="AG1673" s="26"/>
      <c r="AH1673" s="26"/>
      <c r="AI1673" s="26"/>
      <c r="AJ1673" s="26"/>
      <c r="AK1673" s="26"/>
      <c r="AL1673" s="26"/>
      <c r="AM1673" s="26"/>
      <c r="AN1673" s="26"/>
      <c r="AO1673" s="26"/>
      <c r="AP1673" s="26"/>
      <c r="AQ1673" s="26"/>
      <c r="DN1673" s="42"/>
    </row>
    <row r="1674" spans="16:118" x14ac:dyDescent="0.3">
      <c r="P1674" s="26"/>
      <c r="Q1674" s="26"/>
      <c r="R1674" s="26"/>
      <c r="S1674" s="26"/>
      <c r="T1674" s="26"/>
      <c r="U1674" s="26"/>
      <c r="V1674" s="26"/>
      <c r="W1674" s="26"/>
      <c r="X1674" s="26"/>
      <c r="Y1674" s="26"/>
      <c r="Z1674" s="26"/>
      <c r="AA1674" s="26"/>
      <c r="AB1674" s="26"/>
      <c r="AC1674" s="26"/>
      <c r="AD1674" s="26"/>
      <c r="AE1674" s="26"/>
      <c r="AF1674" s="26"/>
      <c r="AG1674" s="26"/>
      <c r="AH1674" s="26"/>
      <c r="AI1674" s="26"/>
      <c r="AJ1674" s="26"/>
      <c r="AK1674" s="26"/>
      <c r="AL1674" s="26"/>
      <c r="AM1674" s="26"/>
      <c r="AN1674" s="26"/>
      <c r="AO1674" s="26"/>
      <c r="AP1674" s="26"/>
      <c r="AQ1674" s="26"/>
      <c r="DN1674" s="42"/>
    </row>
    <row r="1675" spans="16:118" x14ac:dyDescent="0.3">
      <c r="P1675" s="26"/>
      <c r="Q1675" s="26"/>
      <c r="R1675" s="26"/>
      <c r="S1675" s="26"/>
      <c r="T1675" s="26"/>
      <c r="U1675" s="26"/>
      <c r="V1675" s="26"/>
      <c r="W1675" s="26"/>
      <c r="X1675" s="26"/>
      <c r="Y1675" s="26"/>
      <c r="Z1675" s="26"/>
      <c r="AA1675" s="26"/>
      <c r="AB1675" s="26"/>
      <c r="AC1675" s="26"/>
      <c r="AD1675" s="26"/>
      <c r="AE1675" s="26"/>
      <c r="AF1675" s="26"/>
      <c r="AG1675" s="26"/>
      <c r="AH1675" s="26"/>
      <c r="AI1675" s="26"/>
      <c r="AJ1675" s="26"/>
      <c r="AK1675" s="26"/>
      <c r="AL1675" s="26"/>
      <c r="AM1675" s="26"/>
      <c r="AN1675" s="26"/>
      <c r="AO1675" s="26"/>
      <c r="AP1675" s="26"/>
      <c r="AQ1675" s="26"/>
      <c r="DN1675" s="42"/>
    </row>
    <row r="1676" spans="16:118" x14ac:dyDescent="0.3">
      <c r="P1676" s="26"/>
      <c r="Q1676" s="26"/>
      <c r="R1676" s="26"/>
      <c r="S1676" s="26"/>
      <c r="T1676" s="26"/>
      <c r="U1676" s="26"/>
      <c r="V1676" s="26"/>
      <c r="W1676" s="26"/>
      <c r="X1676" s="26"/>
      <c r="Y1676" s="26"/>
      <c r="Z1676" s="26"/>
      <c r="AA1676" s="26"/>
      <c r="AB1676" s="26"/>
      <c r="AC1676" s="26"/>
      <c r="AD1676" s="26"/>
      <c r="AE1676" s="26"/>
      <c r="AF1676" s="26"/>
      <c r="AG1676" s="26"/>
      <c r="AH1676" s="26"/>
      <c r="AI1676" s="26"/>
      <c r="AJ1676" s="26"/>
      <c r="AK1676" s="26"/>
      <c r="AL1676" s="26"/>
      <c r="AM1676" s="26"/>
      <c r="AN1676" s="26"/>
      <c r="AO1676" s="26"/>
      <c r="AP1676" s="26"/>
      <c r="AQ1676" s="26"/>
      <c r="DN1676" s="42"/>
    </row>
    <row r="1677" spans="16:118" x14ac:dyDescent="0.3">
      <c r="P1677" s="26"/>
      <c r="Q1677" s="26"/>
      <c r="R1677" s="26"/>
      <c r="S1677" s="26"/>
      <c r="T1677" s="26"/>
      <c r="U1677" s="26"/>
      <c r="V1677" s="26"/>
      <c r="W1677" s="26"/>
      <c r="X1677" s="26"/>
      <c r="Y1677" s="26"/>
      <c r="Z1677" s="26"/>
      <c r="AA1677" s="26"/>
      <c r="AB1677" s="26"/>
      <c r="AC1677" s="26"/>
      <c r="AD1677" s="26"/>
      <c r="AE1677" s="26"/>
      <c r="AF1677" s="26"/>
      <c r="AG1677" s="26"/>
      <c r="AH1677" s="26"/>
      <c r="AI1677" s="26"/>
      <c r="AJ1677" s="26"/>
      <c r="AK1677" s="26"/>
      <c r="AL1677" s="26"/>
      <c r="AM1677" s="26"/>
      <c r="AN1677" s="26"/>
      <c r="AO1677" s="26"/>
      <c r="AP1677" s="26"/>
      <c r="AQ1677" s="26"/>
      <c r="DN1677" s="42"/>
    </row>
    <row r="1678" spans="16:118" x14ac:dyDescent="0.3">
      <c r="P1678" s="26"/>
      <c r="Q1678" s="26"/>
      <c r="R1678" s="26"/>
      <c r="S1678" s="26"/>
      <c r="T1678" s="26"/>
      <c r="U1678" s="26"/>
      <c r="V1678" s="26"/>
      <c r="W1678" s="26"/>
      <c r="X1678" s="26"/>
      <c r="Y1678" s="26"/>
      <c r="Z1678" s="26"/>
      <c r="AA1678" s="26"/>
      <c r="AB1678" s="26"/>
      <c r="AC1678" s="26"/>
      <c r="AD1678" s="26"/>
      <c r="AE1678" s="26"/>
      <c r="AF1678" s="26"/>
      <c r="AG1678" s="26"/>
      <c r="AH1678" s="26"/>
      <c r="AI1678" s="26"/>
      <c r="AJ1678" s="26"/>
      <c r="AK1678" s="26"/>
      <c r="AL1678" s="26"/>
      <c r="AM1678" s="26"/>
      <c r="AN1678" s="26"/>
      <c r="AO1678" s="26"/>
      <c r="AP1678" s="26"/>
      <c r="AQ1678" s="26"/>
      <c r="DN1678" s="42"/>
    </row>
    <row r="1679" spans="16:118" x14ac:dyDescent="0.3">
      <c r="P1679" s="26"/>
      <c r="Q1679" s="26"/>
      <c r="R1679" s="26"/>
      <c r="S1679" s="26"/>
      <c r="T1679" s="26"/>
      <c r="U1679" s="26"/>
      <c r="V1679" s="26"/>
      <c r="W1679" s="26"/>
      <c r="X1679" s="26"/>
      <c r="Y1679" s="26"/>
      <c r="Z1679" s="26"/>
      <c r="AA1679" s="26"/>
      <c r="AB1679" s="26"/>
      <c r="AC1679" s="26"/>
      <c r="AD1679" s="26"/>
      <c r="AE1679" s="26"/>
      <c r="AF1679" s="26"/>
      <c r="AG1679" s="26"/>
      <c r="AH1679" s="26"/>
      <c r="AI1679" s="26"/>
      <c r="AJ1679" s="26"/>
      <c r="AK1679" s="26"/>
      <c r="AL1679" s="26"/>
      <c r="AM1679" s="26"/>
      <c r="AN1679" s="26"/>
      <c r="AO1679" s="26"/>
      <c r="AP1679" s="26"/>
      <c r="AQ1679" s="26"/>
      <c r="DN1679" s="42"/>
    </row>
    <row r="1680" spans="16:118" x14ac:dyDescent="0.3">
      <c r="P1680" s="26"/>
      <c r="Q1680" s="26"/>
      <c r="R1680" s="26"/>
      <c r="S1680" s="26"/>
      <c r="T1680" s="26"/>
      <c r="U1680" s="26"/>
      <c r="V1680" s="26"/>
      <c r="W1680" s="26"/>
      <c r="X1680" s="26"/>
      <c r="Y1680" s="26"/>
      <c r="Z1680" s="26"/>
      <c r="AA1680" s="26"/>
      <c r="AB1680" s="26"/>
      <c r="AC1680" s="26"/>
      <c r="AD1680" s="26"/>
      <c r="AE1680" s="26"/>
      <c r="AF1680" s="26"/>
      <c r="AG1680" s="26"/>
      <c r="AH1680" s="26"/>
      <c r="AI1680" s="26"/>
      <c r="AJ1680" s="26"/>
      <c r="AK1680" s="26"/>
      <c r="AL1680" s="26"/>
      <c r="AM1680" s="26"/>
      <c r="AN1680" s="26"/>
      <c r="AO1680" s="26"/>
      <c r="AP1680" s="26"/>
      <c r="AQ1680" s="26"/>
      <c r="DN1680" s="42"/>
    </row>
    <row r="1681" spans="16:118" x14ac:dyDescent="0.3">
      <c r="P1681" s="26"/>
      <c r="Q1681" s="26"/>
      <c r="R1681" s="26"/>
      <c r="S1681" s="26"/>
      <c r="T1681" s="26"/>
      <c r="U1681" s="26"/>
      <c r="V1681" s="26"/>
      <c r="W1681" s="26"/>
      <c r="X1681" s="26"/>
      <c r="Y1681" s="26"/>
      <c r="Z1681" s="26"/>
      <c r="AA1681" s="26"/>
      <c r="AB1681" s="26"/>
      <c r="AC1681" s="26"/>
      <c r="AD1681" s="26"/>
      <c r="AE1681" s="26"/>
      <c r="AF1681" s="26"/>
      <c r="AG1681" s="26"/>
      <c r="AH1681" s="26"/>
      <c r="AI1681" s="26"/>
      <c r="AJ1681" s="26"/>
      <c r="AK1681" s="26"/>
      <c r="AL1681" s="26"/>
      <c r="AM1681" s="26"/>
      <c r="AN1681" s="26"/>
      <c r="AO1681" s="26"/>
      <c r="AP1681" s="26"/>
      <c r="AQ1681" s="26"/>
      <c r="DN1681" s="42"/>
    </row>
    <row r="1682" spans="16:118" x14ac:dyDescent="0.3">
      <c r="P1682" s="26"/>
      <c r="Q1682" s="26"/>
      <c r="R1682" s="26"/>
      <c r="S1682" s="26"/>
      <c r="T1682" s="26"/>
      <c r="U1682" s="26"/>
      <c r="V1682" s="26"/>
      <c r="W1682" s="26"/>
      <c r="X1682" s="26"/>
      <c r="Y1682" s="26"/>
      <c r="Z1682" s="26"/>
      <c r="AA1682" s="26"/>
      <c r="AB1682" s="26"/>
      <c r="AC1682" s="26"/>
      <c r="AD1682" s="26"/>
      <c r="AE1682" s="26"/>
      <c r="AF1682" s="26"/>
      <c r="AG1682" s="26"/>
      <c r="AH1682" s="26"/>
      <c r="AI1682" s="26"/>
      <c r="AJ1682" s="26"/>
      <c r="AK1682" s="26"/>
      <c r="AL1682" s="26"/>
      <c r="AM1682" s="26"/>
      <c r="AN1682" s="26"/>
      <c r="AO1682" s="26"/>
      <c r="AP1682" s="26"/>
      <c r="AQ1682" s="26"/>
      <c r="DN1682" s="42"/>
    </row>
    <row r="1683" spans="16:118" x14ac:dyDescent="0.3">
      <c r="P1683" s="26"/>
      <c r="Q1683" s="26"/>
      <c r="R1683" s="26"/>
      <c r="S1683" s="26"/>
      <c r="T1683" s="26"/>
      <c r="U1683" s="26"/>
      <c r="V1683" s="26"/>
      <c r="W1683" s="26"/>
      <c r="X1683" s="26"/>
      <c r="Y1683" s="26"/>
      <c r="Z1683" s="26"/>
      <c r="AA1683" s="26"/>
      <c r="AB1683" s="26"/>
      <c r="AC1683" s="26"/>
      <c r="AD1683" s="26"/>
      <c r="AE1683" s="26"/>
      <c r="AF1683" s="26"/>
      <c r="AG1683" s="26"/>
      <c r="AH1683" s="26"/>
      <c r="AI1683" s="26"/>
      <c r="AJ1683" s="26"/>
      <c r="AK1683" s="26"/>
      <c r="AL1683" s="26"/>
      <c r="AM1683" s="26"/>
      <c r="AN1683" s="26"/>
      <c r="AO1683" s="26"/>
      <c r="AP1683" s="26"/>
      <c r="AQ1683" s="26"/>
      <c r="DN1683" s="42"/>
    </row>
    <row r="1684" spans="16:118" x14ac:dyDescent="0.3">
      <c r="P1684" s="26"/>
      <c r="Q1684" s="26"/>
      <c r="R1684" s="26"/>
      <c r="S1684" s="26"/>
      <c r="T1684" s="26"/>
      <c r="U1684" s="26"/>
      <c r="V1684" s="26"/>
      <c r="W1684" s="26"/>
      <c r="X1684" s="26"/>
      <c r="Y1684" s="26"/>
      <c r="Z1684" s="26"/>
      <c r="AA1684" s="26"/>
      <c r="AB1684" s="26"/>
      <c r="AC1684" s="26"/>
      <c r="AD1684" s="26"/>
      <c r="AE1684" s="26"/>
      <c r="AF1684" s="26"/>
      <c r="AG1684" s="26"/>
      <c r="AH1684" s="26"/>
      <c r="AI1684" s="26"/>
      <c r="AJ1684" s="26"/>
      <c r="AK1684" s="26"/>
      <c r="AL1684" s="26"/>
      <c r="AM1684" s="26"/>
      <c r="AN1684" s="26"/>
      <c r="AO1684" s="26"/>
      <c r="AP1684" s="26"/>
      <c r="AQ1684" s="26"/>
      <c r="DN1684" s="42"/>
    </row>
    <row r="1685" spans="16:118" x14ac:dyDescent="0.3">
      <c r="P1685" s="26"/>
      <c r="Q1685" s="26"/>
      <c r="R1685" s="26"/>
      <c r="S1685" s="26"/>
      <c r="T1685" s="26"/>
      <c r="U1685" s="26"/>
      <c r="V1685" s="26"/>
      <c r="W1685" s="26"/>
      <c r="X1685" s="26"/>
      <c r="Y1685" s="26"/>
      <c r="Z1685" s="26"/>
      <c r="AA1685" s="26"/>
      <c r="AB1685" s="26"/>
      <c r="AC1685" s="26"/>
      <c r="AD1685" s="26"/>
      <c r="AE1685" s="26"/>
      <c r="AF1685" s="26"/>
      <c r="AG1685" s="26"/>
      <c r="AH1685" s="26"/>
      <c r="AI1685" s="26"/>
      <c r="AJ1685" s="26"/>
      <c r="AK1685" s="26"/>
      <c r="AL1685" s="26"/>
      <c r="AM1685" s="26"/>
      <c r="AN1685" s="26"/>
      <c r="AO1685" s="26"/>
      <c r="AP1685" s="26"/>
      <c r="AQ1685" s="26"/>
      <c r="DN1685" s="42"/>
    </row>
    <row r="1686" spans="16:118" x14ac:dyDescent="0.3">
      <c r="P1686" s="26"/>
      <c r="Q1686" s="26"/>
      <c r="R1686" s="26"/>
      <c r="S1686" s="26"/>
      <c r="T1686" s="26"/>
      <c r="U1686" s="26"/>
      <c r="V1686" s="26"/>
      <c r="W1686" s="26"/>
      <c r="X1686" s="26"/>
      <c r="Y1686" s="26"/>
      <c r="Z1686" s="26"/>
      <c r="AA1686" s="26"/>
      <c r="AB1686" s="26"/>
      <c r="AC1686" s="26"/>
      <c r="AD1686" s="26"/>
      <c r="AE1686" s="26"/>
      <c r="AF1686" s="26"/>
      <c r="AG1686" s="26"/>
      <c r="AH1686" s="26"/>
      <c r="AI1686" s="26"/>
      <c r="AJ1686" s="26"/>
      <c r="AK1686" s="26"/>
      <c r="AL1686" s="26"/>
      <c r="AM1686" s="26"/>
      <c r="AN1686" s="26"/>
      <c r="AO1686" s="26"/>
      <c r="AP1686" s="26"/>
      <c r="AQ1686" s="26"/>
      <c r="DN1686" s="42"/>
    </row>
    <row r="1687" spans="16:118" x14ac:dyDescent="0.3">
      <c r="P1687" s="26"/>
      <c r="Q1687" s="26"/>
      <c r="R1687" s="26"/>
      <c r="S1687" s="26"/>
      <c r="T1687" s="26"/>
      <c r="U1687" s="26"/>
      <c r="V1687" s="26"/>
      <c r="W1687" s="26"/>
      <c r="X1687" s="26"/>
      <c r="Y1687" s="26"/>
      <c r="Z1687" s="26"/>
      <c r="AA1687" s="26"/>
      <c r="AB1687" s="26"/>
      <c r="AC1687" s="26"/>
      <c r="AD1687" s="26"/>
      <c r="AE1687" s="26"/>
      <c r="AF1687" s="26"/>
      <c r="AG1687" s="26"/>
      <c r="AH1687" s="26"/>
      <c r="AI1687" s="26"/>
      <c r="AJ1687" s="26"/>
      <c r="AK1687" s="26"/>
      <c r="AL1687" s="26"/>
      <c r="AM1687" s="26"/>
      <c r="AN1687" s="26"/>
      <c r="AO1687" s="26"/>
      <c r="AP1687" s="26"/>
      <c r="AQ1687" s="26"/>
      <c r="DN1687" s="42"/>
    </row>
    <row r="1688" spans="16:118" x14ac:dyDescent="0.3">
      <c r="P1688" s="26"/>
      <c r="Q1688" s="26"/>
      <c r="R1688" s="26"/>
      <c r="S1688" s="26"/>
      <c r="T1688" s="26"/>
      <c r="U1688" s="26"/>
      <c r="V1688" s="26"/>
      <c r="W1688" s="26"/>
      <c r="X1688" s="26"/>
      <c r="Y1688" s="26"/>
      <c r="Z1688" s="26"/>
      <c r="AA1688" s="26"/>
      <c r="AB1688" s="26"/>
      <c r="AC1688" s="26"/>
      <c r="AD1688" s="26"/>
      <c r="AE1688" s="26"/>
      <c r="AF1688" s="26"/>
      <c r="AG1688" s="26"/>
      <c r="AH1688" s="26"/>
      <c r="AI1688" s="26"/>
      <c r="AJ1688" s="26"/>
      <c r="AK1688" s="26"/>
      <c r="AL1688" s="26"/>
      <c r="AM1688" s="26"/>
      <c r="AN1688" s="26"/>
      <c r="AO1688" s="26"/>
      <c r="AP1688" s="26"/>
      <c r="AQ1688" s="26"/>
      <c r="DN1688" s="42"/>
    </row>
    <row r="1689" spans="16:118" x14ac:dyDescent="0.3">
      <c r="P1689" s="26"/>
      <c r="Q1689" s="26"/>
      <c r="R1689" s="26"/>
      <c r="S1689" s="26"/>
      <c r="T1689" s="26"/>
      <c r="U1689" s="26"/>
      <c r="V1689" s="26"/>
      <c r="W1689" s="26"/>
      <c r="X1689" s="26"/>
      <c r="Y1689" s="26"/>
      <c r="Z1689" s="26"/>
      <c r="AA1689" s="26"/>
      <c r="AB1689" s="26"/>
      <c r="AC1689" s="26"/>
      <c r="AD1689" s="26"/>
      <c r="AE1689" s="26"/>
      <c r="AF1689" s="26"/>
      <c r="AG1689" s="26"/>
      <c r="AH1689" s="26"/>
      <c r="AI1689" s="26"/>
      <c r="AJ1689" s="26"/>
      <c r="AK1689" s="26"/>
      <c r="AL1689" s="26"/>
      <c r="AM1689" s="26"/>
      <c r="AN1689" s="26"/>
      <c r="AO1689" s="26"/>
      <c r="AP1689" s="26"/>
      <c r="AQ1689" s="26"/>
      <c r="DN1689" s="42"/>
    </row>
    <row r="1690" spans="16:118" x14ac:dyDescent="0.3">
      <c r="P1690" s="26"/>
      <c r="Q1690" s="26"/>
      <c r="R1690" s="26"/>
      <c r="S1690" s="26"/>
      <c r="T1690" s="26"/>
      <c r="U1690" s="26"/>
      <c r="V1690" s="26"/>
      <c r="W1690" s="26"/>
      <c r="X1690" s="26"/>
      <c r="Y1690" s="26"/>
      <c r="Z1690" s="26"/>
      <c r="AA1690" s="26"/>
      <c r="AB1690" s="26"/>
      <c r="AC1690" s="26"/>
      <c r="AD1690" s="26"/>
      <c r="AE1690" s="26"/>
      <c r="AF1690" s="26"/>
      <c r="AG1690" s="26"/>
      <c r="AH1690" s="26"/>
      <c r="AI1690" s="26"/>
      <c r="AJ1690" s="26"/>
      <c r="AK1690" s="26"/>
      <c r="AL1690" s="26"/>
      <c r="AM1690" s="26"/>
      <c r="AN1690" s="26"/>
      <c r="AO1690" s="26"/>
      <c r="AP1690" s="26"/>
      <c r="AQ1690" s="26"/>
      <c r="DN1690" s="42"/>
    </row>
    <row r="1691" spans="16:118" x14ac:dyDescent="0.3">
      <c r="P1691" s="26"/>
      <c r="Q1691" s="26"/>
      <c r="R1691" s="26"/>
      <c r="S1691" s="26"/>
      <c r="T1691" s="26"/>
      <c r="U1691" s="26"/>
      <c r="V1691" s="26"/>
      <c r="W1691" s="26"/>
      <c r="X1691" s="26"/>
      <c r="Y1691" s="26"/>
      <c r="Z1691" s="26"/>
      <c r="AA1691" s="26"/>
      <c r="AB1691" s="26"/>
      <c r="AC1691" s="26"/>
      <c r="AD1691" s="26"/>
      <c r="AE1691" s="26"/>
      <c r="AF1691" s="26"/>
      <c r="AG1691" s="26"/>
      <c r="AH1691" s="26"/>
      <c r="AI1691" s="26"/>
      <c r="AJ1691" s="26"/>
      <c r="AK1691" s="26"/>
      <c r="AL1691" s="26"/>
      <c r="AM1691" s="26"/>
      <c r="AN1691" s="26"/>
      <c r="AO1691" s="26"/>
      <c r="AP1691" s="26"/>
      <c r="AQ1691" s="26"/>
      <c r="DN1691" s="42"/>
    </row>
    <row r="1692" spans="16:118" x14ac:dyDescent="0.3">
      <c r="P1692" s="26"/>
      <c r="Q1692" s="26"/>
      <c r="R1692" s="26"/>
      <c r="S1692" s="26"/>
      <c r="T1692" s="26"/>
      <c r="U1692" s="26"/>
      <c r="V1692" s="26"/>
      <c r="W1692" s="26"/>
      <c r="X1692" s="26"/>
      <c r="Y1692" s="26"/>
      <c r="Z1692" s="26"/>
      <c r="AA1692" s="26"/>
      <c r="AB1692" s="26"/>
      <c r="AC1692" s="26"/>
      <c r="AD1692" s="26"/>
      <c r="AE1692" s="26"/>
      <c r="AF1692" s="26"/>
      <c r="AG1692" s="26"/>
      <c r="AH1692" s="26"/>
      <c r="AI1692" s="26"/>
      <c r="AJ1692" s="26"/>
      <c r="AK1692" s="26"/>
      <c r="AL1692" s="26"/>
      <c r="AM1692" s="26"/>
      <c r="AN1692" s="26"/>
      <c r="AO1692" s="26"/>
      <c r="AP1692" s="26"/>
      <c r="AQ1692" s="26"/>
      <c r="DN1692" s="42"/>
    </row>
    <row r="1693" spans="16:118" x14ac:dyDescent="0.3">
      <c r="P1693" s="26"/>
      <c r="Q1693" s="26"/>
      <c r="R1693" s="26"/>
      <c r="S1693" s="26"/>
      <c r="T1693" s="26"/>
      <c r="U1693" s="26"/>
      <c r="V1693" s="26"/>
      <c r="W1693" s="26"/>
      <c r="X1693" s="26"/>
      <c r="Y1693" s="26"/>
      <c r="Z1693" s="26"/>
      <c r="AA1693" s="26"/>
      <c r="AB1693" s="26"/>
      <c r="AC1693" s="26"/>
      <c r="AD1693" s="26"/>
      <c r="AE1693" s="26"/>
      <c r="AF1693" s="26"/>
      <c r="AG1693" s="26"/>
      <c r="AH1693" s="26"/>
      <c r="AI1693" s="26"/>
      <c r="AJ1693" s="26"/>
      <c r="AK1693" s="26"/>
      <c r="AL1693" s="26"/>
      <c r="AM1693" s="26"/>
      <c r="AN1693" s="26"/>
      <c r="AO1693" s="26"/>
      <c r="AP1693" s="26"/>
      <c r="AQ1693" s="26"/>
      <c r="DN1693" s="42"/>
    </row>
    <row r="1694" spans="16:118" x14ac:dyDescent="0.3">
      <c r="P1694" s="26"/>
      <c r="Q1694" s="26"/>
      <c r="R1694" s="26"/>
      <c r="S1694" s="26"/>
      <c r="T1694" s="26"/>
      <c r="U1694" s="26"/>
      <c r="V1694" s="26"/>
      <c r="W1694" s="26"/>
      <c r="X1694" s="26"/>
      <c r="Y1694" s="26"/>
      <c r="Z1694" s="26"/>
      <c r="AA1694" s="26"/>
      <c r="AB1694" s="26"/>
      <c r="AC1694" s="26"/>
      <c r="AD1694" s="26"/>
      <c r="AE1694" s="26"/>
      <c r="AF1694" s="26"/>
      <c r="AG1694" s="26"/>
      <c r="AH1694" s="26"/>
      <c r="AI1694" s="26"/>
      <c r="AJ1694" s="26"/>
      <c r="AK1694" s="26"/>
      <c r="AL1694" s="26"/>
      <c r="AM1694" s="26"/>
      <c r="AN1694" s="26"/>
      <c r="AO1694" s="26"/>
      <c r="AP1694" s="26"/>
      <c r="AQ1694" s="26"/>
      <c r="DN1694" s="42"/>
    </row>
    <row r="1695" spans="16:118" x14ac:dyDescent="0.3">
      <c r="P1695" s="26"/>
      <c r="Q1695" s="26"/>
      <c r="R1695" s="26"/>
      <c r="S1695" s="26"/>
      <c r="T1695" s="26"/>
      <c r="U1695" s="26"/>
      <c r="V1695" s="26"/>
      <c r="W1695" s="26"/>
      <c r="X1695" s="26"/>
      <c r="Y1695" s="26"/>
      <c r="Z1695" s="26"/>
      <c r="AA1695" s="26"/>
      <c r="AB1695" s="26"/>
      <c r="AC1695" s="26"/>
      <c r="AD1695" s="26"/>
      <c r="AE1695" s="26"/>
      <c r="AF1695" s="26"/>
      <c r="AG1695" s="26"/>
      <c r="AH1695" s="26"/>
      <c r="AI1695" s="26"/>
      <c r="AJ1695" s="26"/>
      <c r="AK1695" s="26"/>
      <c r="AL1695" s="26"/>
      <c r="AM1695" s="26"/>
      <c r="AN1695" s="26"/>
      <c r="AO1695" s="26"/>
      <c r="AP1695" s="26"/>
      <c r="AQ1695" s="26"/>
      <c r="DN1695" s="42"/>
    </row>
    <row r="1696" spans="16:118" x14ac:dyDescent="0.3">
      <c r="P1696" s="26"/>
      <c r="Q1696" s="26"/>
      <c r="R1696" s="26"/>
      <c r="S1696" s="26"/>
      <c r="T1696" s="26"/>
      <c r="U1696" s="26"/>
      <c r="V1696" s="26"/>
      <c r="W1696" s="26"/>
      <c r="X1696" s="26"/>
      <c r="Y1696" s="26"/>
      <c r="Z1696" s="26"/>
      <c r="AA1696" s="26"/>
      <c r="AB1696" s="26"/>
      <c r="AC1696" s="26"/>
      <c r="AD1696" s="26"/>
      <c r="AE1696" s="26"/>
      <c r="AF1696" s="26"/>
      <c r="AG1696" s="26"/>
      <c r="AH1696" s="26"/>
      <c r="AI1696" s="26"/>
      <c r="AJ1696" s="26"/>
      <c r="AK1696" s="26"/>
      <c r="AL1696" s="26"/>
      <c r="AM1696" s="26"/>
      <c r="AN1696" s="26"/>
      <c r="AO1696" s="26"/>
      <c r="AP1696" s="26"/>
      <c r="AQ1696" s="26"/>
      <c r="DN1696" s="42"/>
    </row>
    <row r="1697" spans="16:118" x14ac:dyDescent="0.3">
      <c r="P1697" s="26"/>
      <c r="Q1697" s="26"/>
      <c r="R1697" s="26"/>
      <c r="S1697" s="26"/>
      <c r="T1697" s="26"/>
      <c r="U1697" s="26"/>
      <c r="V1697" s="26"/>
      <c r="W1697" s="26"/>
      <c r="X1697" s="26"/>
      <c r="Y1697" s="26"/>
      <c r="Z1697" s="26"/>
      <c r="AA1697" s="26"/>
      <c r="AB1697" s="26"/>
      <c r="AC1697" s="26"/>
      <c r="AD1697" s="26"/>
      <c r="AE1697" s="26"/>
      <c r="AF1697" s="26"/>
      <c r="AG1697" s="26"/>
      <c r="AH1697" s="26"/>
      <c r="AI1697" s="26"/>
      <c r="AJ1697" s="26"/>
      <c r="AK1697" s="26"/>
      <c r="AL1697" s="26"/>
      <c r="AM1697" s="26"/>
      <c r="AN1697" s="26"/>
      <c r="AO1697" s="26"/>
      <c r="AP1697" s="26"/>
      <c r="AQ1697" s="26"/>
      <c r="DN1697" s="42"/>
    </row>
    <row r="1698" spans="16:118" x14ac:dyDescent="0.3">
      <c r="P1698" s="26"/>
      <c r="Q1698" s="26"/>
      <c r="R1698" s="26"/>
      <c r="S1698" s="26"/>
      <c r="T1698" s="26"/>
      <c r="U1698" s="26"/>
      <c r="V1698" s="26"/>
      <c r="W1698" s="26"/>
      <c r="X1698" s="26"/>
      <c r="Y1698" s="26"/>
      <c r="Z1698" s="26"/>
      <c r="AA1698" s="26"/>
      <c r="AB1698" s="26"/>
      <c r="AC1698" s="26"/>
      <c r="AD1698" s="26"/>
      <c r="AE1698" s="26"/>
      <c r="AF1698" s="26"/>
      <c r="AG1698" s="26"/>
      <c r="AH1698" s="26"/>
      <c r="AI1698" s="26"/>
      <c r="AJ1698" s="26"/>
      <c r="AK1698" s="26"/>
      <c r="AL1698" s="26"/>
      <c r="AM1698" s="26"/>
      <c r="AN1698" s="26"/>
      <c r="AO1698" s="26"/>
      <c r="AP1698" s="26"/>
      <c r="AQ1698" s="26"/>
      <c r="DN1698" s="42"/>
    </row>
    <row r="1699" spans="16:118" x14ac:dyDescent="0.3">
      <c r="P1699" s="26"/>
      <c r="Q1699" s="26"/>
      <c r="R1699" s="26"/>
      <c r="S1699" s="26"/>
      <c r="T1699" s="26"/>
      <c r="U1699" s="26"/>
      <c r="V1699" s="26"/>
      <c r="W1699" s="26"/>
      <c r="X1699" s="26"/>
      <c r="Y1699" s="26"/>
      <c r="Z1699" s="26"/>
      <c r="AA1699" s="26"/>
      <c r="AB1699" s="26"/>
      <c r="AC1699" s="26"/>
      <c r="AD1699" s="26"/>
      <c r="AE1699" s="26"/>
      <c r="AF1699" s="26"/>
      <c r="AG1699" s="26"/>
      <c r="AH1699" s="26"/>
      <c r="AI1699" s="26"/>
      <c r="AJ1699" s="26"/>
      <c r="AK1699" s="26"/>
      <c r="AL1699" s="26"/>
      <c r="AM1699" s="26"/>
      <c r="AN1699" s="26"/>
      <c r="AO1699" s="26"/>
      <c r="AP1699" s="26"/>
      <c r="AQ1699" s="26"/>
      <c r="DN1699" s="42"/>
    </row>
    <row r="1700" spans="16:118" x14ac:dyDescent="0.3">
      <c r="P1700" s="26"/>
      <c r="Q1700" s="26"/>
      <c r="R1700" s="26"/>
      <c r="S1700" s="26"/>
      <c r="T1700" s="26"/>
      <c r="U1700" s="26"/>
      <c r="V1700" s="26"/>
      <c r="W1700" s="26"/>
      <c r="X1700" s="26"/>
      <c r="Y1700" s="26"/>
      <c r="Z1700" s="26"/>
      <c r="AA1700" s="26"/>
      <c r="AB1700" s="26"/>
      <c r="AC1700" s="26"/>
      <c r="AD1700" s="26"/>
      <c r="AE1700" s="26"/>
      <c r="AF1700" s="26"/>
      <c r="AG1700" s="26"/>
      <c r="AH1700" s="26"/>
      <c r="AI1700" s="26"/>
      <c r="AJ1700" s="26"/>
      <c r="AK1700" s="26"/>
      <c r="AL1700" s="26"/>
      <c r="AM1700" s="26"/>
      <c r="AN1700" s="26"/>
      <c r="AO1700" s="26"/>
      <c r="AP1700" s="26"/>
      <c r="AQ1700" s="26"/>
      <c r="DN1700" s="42"/>
    </row>
    <row r="1701" spans="16:118" x14ac:dyDescent="0.3">
      <c r="P1701" s="26"/>
      <c r="Q1701" s="26"/>
      <c r="R1701" s="26"/>
      <c r="S1701" s="26"/>
      <c r="T1701" s="26"/>
      <c r="U1701" s="26"/>
      <c r="V1701" s="26"/>
      <c r="W1701" s="26"/>
      <c r="X1701" s="26"/>
      <c r="Y1701" s="26"/>
      <c r="Z1701" s="26"/>
      <c r="AA1701" s="26"/>
      <c r="AB1701" s="26"/>
      <c r="AC1701" s="26"/>
      <c r="AD1701" s="26"/>
      <c r="AE1701" s="26"/>
      <c r="AF1701" s="26"/>
      <c r="AG1701" s="26"/>
      <c r="AH1701" s="26"/>
      <c r="AI1701" s="26"/>
      <c r="AJ1701" s="26"/>
      <c r="AK1701" s="26"/>
      <c r="AL1701" s="26"/>
      <c r="AM1701" s="26"/>
      <c r="AN1701" s="26"/>
      <c r="AO1701" s="26"/>
      <c r="AP1701" s="26"/>
      <c r="AQ1701" s="26"/>
      <c r="DN1701" s="42"/>
    </row>
    <row r="1702" spans="16:118" x14ac:dyDescent="0.3">
      <c r="P1702" s="26"/>
      <c r="Q1702" s="26"/>
      <c r="R1702" s="26"/>
      <c r="S1702" s="26"/>
      <c r="T1702" s="26"/>
      <c r="U1702" s="26"/>
      <c r="V1702" s="26"/>
      <c r="W1702" s="26"/>
      <c r="X1702" s="26"/>
      <c r="Y1702" s="26"/>
      <c r="Z1702" s="26"/>
      <c r="AA1702" s="26"/>
      <c r="AB1702" s="26"/>
      <c r="AC1702" s="26"/>
      <c r="AD1702" s="26"/>
      <c r="AE1702" s="26"/>
      <c r="AF1702" s="26"/>
      <c r="AG1702" s="26"/>
      <c r="AH1702" s="26"/>
      <c r="AI1702" s="26"/>
      <c r="AJ1702" s="26"/>
      <c r="AK1702" s="26"/>
      <c r="AL1702" s="26"/>
      <c r="AM1702" s="26"/>
      <c r="AN1702" s="26"/>
      <c r="AO1702" s="26"/>
      <c r="AP1702" s="26"/>
      <c r="AQ1702" s="26"/>
      <c r="DN1702" s="42"/>
    </row>
    <row r="1703" spans="16:118" x14ac:dyDescent="0.3">
      <c r="P1703" s="26"/>
      <c r="Q1703" s="26"/>
      <c r="R1703" s="26"/>
      <c r="S1703" s="26"/>
      <c r="T1703" s="26"/>
      <c r="U1703" s="26"/>
      <c r="V1703" s="26"/>
      <c r="W1703" s="26"/>
      <c r="X1703" s="26"/>
      <c r="Y1703" s="26"/>
      <c r="Z1703" s="26"/>
      <c r="AA1703" s="26"/>
      <c r="AB1703" s="26"/>
      <c r="AC1703" s="26"/>
      <c r="AD1703" s="26"/>
      <c r="AE1703" s="26"/>
      <c r="AF1703" s="26"/>
      <c r="AG1703" s="26"/>
      <c r="AH1703" s="26"/>
      <c r="AI1703" s="26"/>
      <c r="AJ1703" s="26"/>
      <c r="AK1703" s="26"/>
      <c r="AL1703" s="26"/>
      <c r="AM1703" s="26"/>
      <c r="AN1703" s="26"/>
      <c r="AO1703" s="26"/>
      <c r="AP1703" s="26"/>
      <c r="AQ1703" s="26"/>
      <c r="DN1703" s="42"/>
    </row>
    <row r="1704" spans="16:118" x14ac:dyDescent="0.3">
      <c r="P1704" s="26"/>
      <c r="Q1704" s="26"/>
      <c r="R1704" s="26"/>
      <c r="S1704" s="26"/>
      <c r="T1704" s="26"/>
      <c r="U1704" s="26"/>
      <c r="V1704" s="26"/>
      <c r="W1704" s="26"/>
      <c r="X1704" s="26"/>
      <c r="Y1704" s="26"/>
      <c r="Z1704" s="26"/>
      <c r="AA1704" s="26"/>
      <c r="AB1704" s="26"/>
      <c r="AC1704" s="26"/>
      <c r="AD1704" s="26"/>
      <c r="AE1704" s="26"/>
      <c r="AF1704" s="26"/>
      <c r="AG1704" s="26"/>
      <c r="AH1704" s="26"/>
      <c r="AI1704" s="26"/>
      <c r="AJ1704" s="26"/>
      <c r="AK1704" s="26"/>
      <c r="AL1704" s="26"/>
      <c r="AM1704" s="26"/>
      <c r="AN1704" s="26"/>
      <c r="AO1704" s="26"/>
      <c r="AP1704" s="26"/>
      <c r="AQ1704" s="26"/>
      <c r="DN1704" s="42"/>
    </row>
    <row r="1705" spans="16:118" x14ac:dyDescent="0.3">
      <c r="P1705" s="26"/>
      <c r="Q1705" s="26"/>
      <c r="R1705" s="26"/>
      <c r="S1705" s="26"/>
      <c r="T1705" s="26"/>
      <c r="U1705" s="26"/>
      <c r="V1705" s="26"/>
      <c r="W1705" s="26"/>
      <c r="X1705" s="26"/>
      <c r="Y1705" s="26"/>
      <c r="Z1705" s="26"/>
      <c r="AA1705" s="26"/>
      <c r="AB1705" s="26"/>
      <c r="AC1705" s="26"/>
      <c r="AD1705" s="26"/>
      <c r="AE1705" s="26"/>
      <c r="AF1705" s="26"/>
      <c r="AG1705" s="26"/>
      <c r="AH1705" s="26"/>
      <c r="AI1705" s="26"/>
      <c r="AJ1705" s="26"/>
      <c r="AK1705" s="26"/>
      <c r="AL1705" s="26"/>
      <c r="AM1705" s="26"/>
      <c r="AN1705" s="26"/>
      <c r="AO1705" s="26"/>
      <c r="AP1705" s="26"/>
      <c r="AQ1705" s="26"/>
      <c r="DN1705" s="42"/>
    </row>
    <row r="1706" spans="16:118" x14ac:dyDescent="0.3">
      <c r="P1706" s="26"/>
      <c r="Q1706" s="26"/>
      <c r="R1706" s="26"/>
      <c r="S1706" s="26"/>
      <c r="T1706" s="26"/>
      <c r="U1706" s="26"/>
      <c r="V1706" s="26"/>
      <c r="W1706" s="26"/>
      <c r="X1706" s="26"/>
      <c r="Y1706" s="26"/>
      <c r="Z1706" s="26"/>
      <c r="AA1706" s="26"/>
      <c r="AB1706" s="26"/>
      <c r="AC1706" s="26"/>
      <c r="AD1706" s="26"/>
      <c r="AE1706" s="26"/>
      <c r="AF1706" s="26"/>
      <c r="AG1706" s="26"/>
      <c r="AH1706" s="26"/>
      <c r="AI1706" s="26"/>
      <c r="AJ1706" s="26"/>
      <c r="AK1706" s="26"/>
      <c r="AL1706" s="26"/>
      <c r="AM1706" s="26"/>
      <c r="AN1706" s="26"/>
      <c r="AO1706" s="26"/>
      <c r="AP1706" s="26"/>
      <c r="AQ1706" s="26"/>
      <c r="DN1706" s="42"/>
    </row>
    <row r="1707" spans="16:118" x14ac:dyDescent="0.3">
      <c r="P1707" s="26"/>
      <c r="Q1707" s="26"/>
      <c r="R1707" s="26"/>
      <c r="S1707" s="26"/>
      <c r="T1707" s="26"/>
      <c r="U1707" s="26"/>
      <c r="V1707" s="26"/>
      <c r="W1707" s="26"/>
      <c r="X1707" s="26"/>
      <c r="Y1707" s="26"/>
      <c r="Z1707" s="26"/>
      <c r="AA1707" s="26"/>
      <c r="AB1707" s="26"/>
      <c r="AC1707" s="26"/>
      <c r="AD1707" s="26"/>
      <c r="AE1707" s="26"/>
      <c r="AF1707" s="26"/>
      <c r="AG1707" s="26"/>
      <c r="AH1707" s="26"/>
      <c r="AI1707" s="26"/>
      <c r="AJ1707" s="26"/>
      <c r="AK1707" s="26"/>
      <c r="AL1707" s="26"/>
      <c r="AM1707" s="26"/>
      <c r="AN1707" s="26"/>
      <c r="AO1707" s="26"/>
      <c r="AP1707" s="26"/>
      <c r="AQ1707" s="26"/>
      <c r="DN1707" s="42"/>
    </row>
    <row r="1708" spans="16:118" x14ac:dyDescent="0.3">
      <c r="P1708" s="26"/>
      <c r="Q1708" s="26"/>
      <c r="R1708" s="26"/>
      <c r="S1708" s="26"/>
      <c r="T1708" s="26"/>
      <c r="U1708" s="26"/>
      <c r="V1708" s="26"/>
      <c r="W1708" s="26"/>
      <c r="X1708" s="26"/>
      <c r="Y1708" s="26"/>
      <c r="Z1708" s="26"/>
      <c r="AA1708" s="26"/>
      <c r="AB1708" s="26"/>
      <c r="AC1708" s="26"/>
      <c r="AD1708" s="26"/>
      <c r="AE1708" s="26"/>
      <c r="AF1708" s="26"/>
      <c r="AG1708" s="26"/>
      <c r="AH1708" s="26"/>
      <c r="AI1708" s="26"/>
      <c r="AJ1708" s="26"/>
      <c r="AK1708" s="26"/>
      <c r="AL1708" s="26"/>
      <c r="AM1708" s="26"/>
      <c r="AN1708" s="26"/>
      <c r="AO1708" s="26"/>
      <c r="AP1708" s="26"/>
      <c r="AQ1708" s="26"/>
      <c r="DN1708" s="42"/>
    </row>
    <row r="1709" spans="16:118" x14ac:dyDescent="0.3">
      <c r="P1709" s="26"/>
      <c r="Q1709" s="26"/>
      <c r="R1709" s="26"/>
      <c r="S1709" s="26"/>
      <c r="T1709" s="26"/>
      <c r="U1709" s="26"/>
      <c r="V1709" s="26"/>
      <c r="W1709" s="26"/>
      <c r="X1709" s="26"/>
      <c r="Y1709" s="26"/>
      <c r="Z1709" s="26"/>
      <c r="AA1709" s="26"/>
      <c r="AB1709" s="26"/>
      <c r="AC1709" s="26"/>
      <c r="AD1709" s="26"/>
      <c r="AE1709" s="26"/>
      <c r="AF1709" s="26"/>
      <c r="AG1709" s="26"/>
      <c r="AH1709" s="26"/>
      <c r="AI1709" s="26"/>
      <c r="AJ1709" s="26"/>
      <c r="AK1709" s="26"/>
      <c r="AL1709" s="26"/>
      <c r="AM1709" s="26"/>
      <c r="AN1709" s="26"/>
      <c r="AO1709" s="26"/>
      <c r="AP1709" s="26"/>
      <c r="AQ1709" s="26"/>
      <c r="DN1709" s="42"/>
    </row>
    <row r="1710" spans="16:118" x14ac:dyDescent="0.3">
      <c r="P1710" s="26"/>
      <c r="Q1710" s="26"/>
      <c r="R1710" s="26"/>
      <c r="S1710" s="26"/>
      <c r="T1710" s="26"/>
      <c r="U1710" s="26"/>
      <c r="V1710" s="26"/>
      <c r="W1710" s="26"/>
      <c r="X1710" s="26"/>
      <c r="Y1710" s="26"/>
      <c r="Z1710" s="26"/>
      <c r="AA1710" s="26"/>
      <c r="AB1710" s="26"/>
      <c r="AC1710" s="26"/>
      <c r="AD1710" s="26"/>
      <c r="AE1710" s="26"/>
      <c r="AF1710" s="26"/>
      <c r="AG1710" s="26"/>
      <c r="AH1710" s="26"/>
      <c r="AI1710" s="26"/>
      <c r="AJ1710" s="26"/>
      <c r="AK1710" s="26"/>
      <c r="AL1710" s="26"/>
      <c r="AM1710" s="26"/>
      <c r="AN1710" s="26"/>
      <c r="AO1710" s="26"/>
      <c r="AP1710" s="26"/>
      <c r="AQ1710" s="26"/>
      <c r="DN1710" s="42"/>
    </row>
    <row r="1711" spans="16:118" x14ac:dyDescent="0.3">
      <c r="P1711" s="26"/>
      <c r="Q1711" s="26"/>
      <c r="R1711" s="26"/>
      <c r="S1711" s="26"/>
      <c r="T1711" s="26"/>
      <c r="U1711" s="26"/>
      <c r="V1711" s="26"/>
      <c r="W1711" s="26"/>
      <c r="X1711" s="26"/>
      <c r="Y1711" s="26"/>
      <c r="Z1711" s="26"/>
      <c r="AA1711" s="26"/>
      <c r="AB1711" s="26"/>
      <c r="AC1711" s="26"/>
      <c r="AD1711" s="26"/>
      <c r="AE1711" s="26"/>
      <c r="AF1711" s="26"/>
      <c r="AG1711" s="26"/>
      <c r="AH1711" s="26"/>
      <c r="AI1711" s="26"/>
      <c r="AJ1711" s="26"/>
      <c r="AK1711" s="26"/>
      <c r="AL1711" s="26"/>
      <c r="AM1711" s="26"/>
      <c r="AN1711" s="26"/>
      <c r="AO1711" s="26"/>
      <c r="AP1711" s="26"/>
      <c r="AQ1711" s="26"/>
      <c r="DN1711" s="42"/>
    </row>
    <row r="1712" spans="16:118" x14ac:dyDescent="0.3">
      <c r="P1712" s="26"/>
      <c r="Q1712" s="26"/>
      <c r="R1712" s="26"/>
      <c r="S1712" s="26"/>
      <c r="T1712" s="26"/>
      <c r="U1712" s="26"/>
      <c r="V1712" s="26"/>
      <c r="W1712" s="26"/>
      <c r="X1712" s="26"/>
      <c r="Y1712" s="26"/>
      <c r="Z1712" s="26"/>
      <c r="AA1712" s="26"/>
      <c r="AB1712" s="26"/>
      <c r="AC1712" s="26"/>
      <c r="AD1712" s="26"/>
      <c r="AE1712" s="26"/>
      <c r="AF1712" s="26"/>
      <c r="AG1712" s="26"/>
      <c r="AH1712" s="26"/>
      <c r="AI1712" s="26"/>
      <c r="AJ1712" s="26"/>
      <c r="AK1712" s="26"/>
      <c r="AL1712" s="26"/>
      <c r="AM1712" s="26"/>
      <c r="AN1712" s="26"/>
      <c r="AO1712" s="26"/>
      <c r="AP1712" s="26"/>
      <c r="AQ1712" s="26"/>
      <c r="DN1712" s="42"/>
    </row>
    <row r="1713" spans="16:118" x14ac:dyDescent="0.3">
      <c r="P1713" s="26"/>
      <c r="Q1713" s="26"/>
      <c r="R1713" s="26"/>
      <c r="S1713" s="26"/>
      <c r="T1713" s="26"/>
      <c r="U1713" s="26"/>
      <c r="V1713" s="26"/>
      <c r="W1713" s="26"/>
      <c r="X1713" s="26"/>
      <c r="Y1713" s="26"/>
      <c r="Z1713" s="26"/>
      <c r="AA1713" s="26"/>
      <c r="AB1713" s="26"/>
      <c r="AC1713" s="26"/>
      <c r="AD1713" s="26"/>
      <c r="AE1713" s="26"/>
      <c r="AF1713" s="26"/>
      <c r="AG1713" s="26"/>
      <c r="AH1713" s="26"/>
      <c r="AI1713" s="26"/>
      <c r="AJ1713" s="26"/>
      <c r="AK1713" s="26"/>
      <c r="AL1713" s="26"/>
      <c r="AM1713" s="26"/>
      <c r="AN1713" s="26"/>
      <c r="AO1713" s="26"/>
      <c r="AP1713" s="26"/>
      <c r="AQ1713" s="26"/>
      <c r="DN1713" s="42"/>
    </row>
    <row r="1714" spans="16:118" x14ac:dyDescent="0.3">
      <c r="P1714" s="26"/>
      <c r="Q1714" s="26"/>
      <c r="R1714" s="26"/>
      <c r="S1714" s="26"/>
      <c r="T1714" s="26"/>
      <c r="U1714" s="26"/>
      <c r="V1714" s="26"/>
      <c r="W1714" s="26"/>
      <c r="X1714" s="26"/>
      <c r="Y1714" s="26"/>
      <c r="Z1714" s="26"/>
      <c r="AA1714" s="26"/>
      <c r="AB1714" s="26"/>
      <c r="AC1714" s="26"/>
      <c r="AD1714" s="26"/>
      <c r="AE1714" s="26"/>
      <c r="AF1714" s="26"/>
      <c r="AG1714" s="26"/>
      <c r="AH1714" s="26"/>
      <c r="AI1714" s="26"/>
      <c r="AJ1714" s="26"/>
      <c r="AK1714" s="26"/>
      <c r="AL1714" s="26"/>
      <c r="AM1714" s="26"/>
      <c r="AN1714" s="26"/>
      <c r="AO1714" s="26"/>
      <c r="AP1714" s="26"/>
      <c r="AQ1714" s="26"/>
      <c r="DN1714" s="42"/>
    </row>
    <row r="1715" spans="16:118" x14ac:dyDescent="0.3">
      <c r="P1715" s="26"/>
      <c r="Q1715" s="26"/>
      <c r="R1715" s="26"/>
      <c r="S1715" s="26"/>
      <c r="T1715" s="26"/>
      <c r="U1715" s="26"/>
      <c r="V1715" s="26"/>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DN1715" s="42"/>
    </row>
    <row r="1716" spans="16:118" x14ac:dyDescent="0.3">
      <c r="P1716" s="26"/>
      <c r="Q1716" s="26"/>
      <c r="R1716" s="26"/>
      <c r="S1716" s="26"/>
      <c r="T1716" s="26"/>
      <c r="U1716" s="26"/>
      <c r="V1716" s="26"/>
      <c r="W1716" s="26"/>
      <c r="X1716" s="26"/>
      <c r="Y1716" s="26"/>
      <c r="Z1716" s="26"/>
      <c r="AA1716" s="26"/>
      <c r="AB1716" s="26"/>
      <c r="AC1716" s="26"/>
      <c r="AD1716" s="26"/>
      <c r="AE1716" s="26"/>
      <c r="AF1716" s="26"/>
      <c r="AG1716" s="26"/>
      <c r="AH1716" s="26"/>
      <c r="AI1716" s="26"/>
      <c r="AJ1716" s="26"/>
      <c r="AK1716" s="26"/>
      <c r="AL1716" s="26"/>
      <c r="AM1716" s="26"/>
      <c r="AN1716" s="26"/>
      <c r="AO1716" s="26"/>
      <c r="AP1716" s="26"/>
      <c r="AQ1716" s="26"/>
      <c r="DN1716" s="42"/>
    </row>
    <row r="1717" spans="16:118" x14ac:dyDescent="0.3">
      <c r="P1717" s="26"/>
      <c r="Q1717" s="26"/>
      <c r="R1717" s="26"/>
      <c r="S1717" s="26"/>
      <c r="T1717" s="26"/>
      <c r="U1717" s="26"/>
      <c r="V1717" s="26"/>
      <c r="W1717" s="26"/>
      <c r="X1717" s="26"/>
      <c r="Y1717" s="26"/>
      <c r="Z1717" s="26"/>
      <c r="AA1717" s="26"/>
      <c r="AB1717" s="26"/>
      <c r="AC1717" s="26"/>
      <c r="AD1717" s="26"/>
      <c r="AE1717" s="26"/>
      <c r="AF1717" s="26"/>
      <c r="AG1717" s="26"/>
      <c r="AH1717" s="26"/>
      <c r="AI1717" s="26"/>
      <c r="AJ1717" s="26"/>
      <c r="AK1717" s="26"/>
      <c r="AL1717" s="26"/>
      <c r="AM1717" s="26"/>
      <c r="AN1717" s="26"/>
      <c r="AO1717" s="26"/>
      <c r="AP1717" s="26"/>
      <c r="AQ1717" s="26"/>
      <c r="DN1717" s="42"/>
    </row>
    <row r="1718" spans="16:118" x14ac:dyDescent="0.3">
      <c r="P1718" s="26"/>
      <c r="Q1718" s="26"/>
      <c r="R1718" s="26"/>
      <c r="S1718" s="26"/>
      <c r="T1718" s="26"/>
      <c r="U1718" s="26"/>
      <c r="V1718" s="26"/>
      <c r="W1718" s="26"/>
      <c r="X1718" s="26"/>
      <c r="Y1718" s="26"/>
      <c r="Z1718" s="26"/>
      <c r="AA1718" s="26"/>
      <c r="AB1718" s="26"/>
      <c r="AC1718" s="26"/>
      <c r="AD1718" s="26"/>
      <c r="AE1718" s="26"/>
      <c r="AF1718" s="26"/>
      <c r="AG1718" s="26"/>
      <c r="AH1718" s="26"/>
      <c r="AI1718" s="26"/>
      <c r="AJ1718" s="26"/>
      <c r="AK1718" s="26"/>
      <c r="AL1718" s="26"/>
      <c r="AM1718" s="26"/>
      <c r="AN1718" s="26"/>
      <c r="AO1718" s="26"/>
      <c r="AP1718" s="26"/>
      <c r="AQ1718" s="26"/>
      <c r="DN1718" s="42"/>
    </row>
    <row r="1719" spans="16:118" x14ac:dyDescent="0.3">
      <c r="P1719" s="26"/>
      <c r="Q1719" s="26"/>
      <c r="R1719" s="26"/>
      <c r="S1719" s="26"/>
      <c r="T1719" s="26"/>
      <c r="U1719" s="26"/>
      <c r="V1719" s="26"/>
      <c r="W1719" s="26"/>
      <c r="X1719" s="26"/>
      <c r="Y1719" s="26"/>
      <c r="Z1719" s="26"/>
      <c r="AA1719" s="26"/>
      <c r="AB1719" s="26"/>
      <c r="AC1719" s="26"/>
      <c r="AD1719" s="26"/>
      <c r="AE1719" s="26"/>
      <c r="AF1719" s="26"/>
      <c r="AG1719" s="26"/>
      <c r="AH1719" s="26"/>
      <c r="AI1719" s="26"/>
      <c r="AJ1719" s="26"/>
      <c r="AK1719" s="26"/>
      <c r="AL1719" s="26"/>
      <c r="AM1719" s="26"/>
      <c r="AN1719" s="26"/>
      <c r="AO1719" s="26"/>
      <c r="AP1719" s="26"/>
      <c r="AQ1719" s="26"/>
      <c r="DN1719" s="42"/>
    </row>
    <row r="1720" spans="16:118" x14ac:dyDescent="0.3">
      <c r="P1720" s="26"/>
      <c r="Q1720" s="26"/>
      <c r="R1720" s="26"/>
      <c r="S1720" s="26"/>
      <c r="T1720" s="26"/>
      <c r="U1720" s="26"/>
      <c r="V1720" s="26"/>
      <c r="W1720" s="26"/>
      <c r="X1720" s="26"/>
      <c r="Y1720" s="26"/>
      <c r="Z1720" s="26"/>
      <c r="AA1720" s="26"/>
      <c r="AB1720" s="26"/>
      <c r="AC1720" s="26"/>
      <c r="AD1720" s="26"/>
      <c r="AE1720" s="26"/>
      <c r="AF1720" s="26"/>
      <c r="AG1720" s="26"/>
      <c r="AH1720" s="26"/>
      <c r="AI1720" s="26"/>
      <c r="AJ1720" s="26"/>
      <c r="AK1720" s="26"/>
      <c r="AL1720" s="26"/>
      <c r="AM1720" s="26"/>
      <c r="AN1720" s="26"/>
      <c r="AO1720" s="26"/>
      <c r="AP1720" s="26"/>
      <c r="AQ1720" s="26"/>
      <c r="DN1720" s="42"/>
    </row>
    <row r="1721" spans="16:118" x14ac:dyDescent="0.3">
      <c r="P1721" s="26"/>
      <c r="Q1721" s="26"/>
      <c r="R1721" s="26"/>
      <c r="S1721" s="26"/>
      <c r="T1721" s="26"/>
      <c r="U1721" s="26"/>
      <c r="V1721" s="26"/>
      <c r="W1721" s="26"/>
      <c r="X1721" s="26"/>
      <c r="Y1721" s="26"/>
      <c r="Z1721" s="26"/>
      <c r="AA1721" s="26"/>
      <c r="AB1721" s="26"/>
      <c r="AC1721" s="26"/>
      <c r="AD1721" s="26"/>
      <c r="AE1721" s="26"/>
      <c r="AF1721" s="26"/>
      <c r="AG1721" s="26"/>
      <c r="AH1721" s="26"/>
      <c r="AI1721" s="26"/>
      <c r="AJ1721" s="26"/>
      <c r="AK1721" s="26"/>
      <c r="AL1721" s="26"/>
      <c r="AM1721" s="26"/>
      <c r="AN1721" s="26"/>
      <c r="AO1721" s="26"/>
      <c r="AP1721" s="26"/>
      <c r="AQ1721" s="26"/>
      <c r="DN1721" s="42"/>
    </row>
    <row r="1722" spans="16:118" x14ac:dyDescent="0.3">
      <c r="P1722" s="26"/>
      <c r="Q1722" s="26"/>
      <c r="R1722" s="26"/>
      <c r="S1722" s="26"/>
      <c r="T1722" s="26"/>
      <c r="U1722" s="26"/>
      <c r="V1722" s="26"/>
      <c r="W1722" s="26"/>
      <c r="X1722" s="26"/>
      <c r="Y1722" s="26"/>
      <c r="Z1722" s="26"/>
      <c r="AA1722" s="26"/>
      <c r="AB1722" s="26"/>
      <c r="AC1722" s="26"/>
      <c r="AD1722" s="26"/>
      <c r="AE1722" s="26"/>
      <c r="AF1722" s="26"/>
      <c r="AG1722" s="26"/>
      <c r="AH1722" s="26"/>
      <c r="AI1722" s="26"/>
      <c r="AJ1722" s="26"/>
      <c r="AK1722" s="26"/>
      <c r="AL1722" s="26"/>
      <c r="AM1722" s="26"/>
      <c r="AN1722" s="26"/>
      <c r="AO1722" s="26"/>
      <c r="AP1722" s="26"/>
      <c r="AQ1722" s="26"/>
      <c r="DN1722" s="42"/>
    </row>
    <row r="1723" spans="16:118" x14ac:dyDescent="0.3">
      <c r="P1723" s="26"/>
      <c r="Q1723" s="26"/>
      <c r="R1723" s="26"/>
      <c r="S1723" s="26"/>
      <c r="T1723" s="26"/>
      <c r="U1723" s="26"/>
      <c r="V1723" s="26"/>
      <c r="W1723" s="26"/>
      <c r="X1723" s="26"/>
      <c r="Y1723" s="26"/>
      <c r="Z1723" s="26"/>
      <c r="AA1723" s="26"/>
      <c r="AB1723" s="26"/>
      <c r="AC1723" s="26"/>
      <c r="AD1723" s="26"/>
      <c r="AE1723" s="26"/>
      <c r="AF1723" s="26"/>
      <c r="AG1723" s="26"/>
      <c r="AH1723" s="26"/>
      <c r="AI1723" s="26"/>
      <c r="AJ1723" s="26"/>
      <c r="AK1723" s="26"/>
      <c r="AL1723" s="26"/>
      <c r="AM1723" s="26"/>
      <c r="AN1723" s="26"/>
      <c r="AO1723" s="26"/>
      <c r="AP1723" s="26"/>
      <c r="AQ1723" s="26"/>
      <c r="DN1723" s="42"/>
    </row>
    <row r="1724" spans="16:118" x14ac:dyDescent="0.3">
      <c r="P1724" s="26"/>
      <c r="Q1724" s="26"/>
      <c r="R1724" s="26"/>
      <c r="S1724" s="26"/>
      <c r="T1724" s="26"/>
      <c r="U1724" s="26"/>
      <c r="V1724" s="26"/>
      <c r="W1724" s="26"/>
      <c r="X1724" s="26"/>
      <c r="Y1724" s="26"/>
      <c r="Z1724" s="26"/>
      <c r="AA1724" s="26"/>
      <c r="AB1724" s="26"/>
      <c r="AC1724" s="26"/>
      <c r="AD1724" s="26"/>
      <c r="AE1724" s="26"/>
      <c r="AF1724" s="26"/>
      <c r="AG1724" s="26"/>
      <c r="AH1724" s="26"/>
      <c r="AI1724" s="26"/>
      <c r="AJ1724" s="26"/>
      <c r="AK1724" s="26"/>
      <c r="AL1724" s="26"/>
      <c r="AM1724" s="26"/>
      <c r="AN1724" s="26"/>
      <c r="AO1724" s="26"/>
      <c r="AP1724" s="26"/>
      <c r="AQ1724" s="26"/>
      <c r="DN1724" s="42"/>
    </row>
    <row r="1725" spans="16:118" x14ac:dyDescent="0.3">
      <c r="P1725" s="26"/>
      <c r="Q1725" s="26"/>
      <c r="R1725" s="26"/>
      <c r="S1725" s="26"/>
      <c r="T1725" s="26"/>
      <c r="U1725" s="26"/>
      <c r="V1725" s="26"/>
      <c r="W1725" s="26"/>
      <c r="X1725" s="26"/>
      <c r="Y1725" s="26"/>
      <c r="Z1725" s="26"/>
      <c r="AA1725" s="26"/>
      <c r="AB1725" s="26"/>
      <c r="AC1725" s="26"/>
      <c r="AD1725" s="26"/>
      <c r="AE1725" s="26"/>
      <c r="AF1725" s="26"/>
      <c r="AG1725" s="26"/>
      <c r="AH1725" s="26"/>
      <c r="AI1725" s="26"/>
      <c r="AJ1725" s="26"/>
      <c r="AK1725" s="26"/>
      <c r="AL1725" s="26"/>
      <c r="AM1725" s="26"/>
      <c r="AN1725" s="26"/>
      <c r="AO1725" s="26"/>
      <c r="AP1725" s="26"/>
      <c r="AQ1725" s="26"/>
      <c r="DN1725" s="42"/>
    </row>
    <row r="1726" spans="16:118" x14ac:dyDescent="0.3">
      <c r="P1726" s="26"/>
      <c r="Q1726" s="26"/>
      <c r="R1726" s="26"/>
      <c r="S1726" s="26"/>
      <c r="T1726" s="26"/>
      <c r="U1726" s="26"/>
      <c r="V1726" s="26"/>
      <c r="W1726" s="26"/>
      <c r="X1726" s="26"/>
      <c r="Y1726" s="26"/>
      <c r="Z1726" s="26"/>
      <c r="AA1726" s="26"/>
      <c r="AB1726" s="26"/>
      <c r="AC1726" s="26"/>
      <c r="AD1726" s="26"/>
      <c r="AE1726" s="26"/>
      <c r="AF1726" s="26"/>
      <c r="AG1726" s="26"/>
      <c r="AH1726" s="26"/>
      <c r="AI1726" s="26"/>
      <c r="AJ1726" s="26"/>
      <c r="AK1726" s="26"/>
      <c r="AL1726" s="26"/>
      <c r="AM1726" s="26"/>
      <c r="AN1726" s="26"/>
      <c r="AO1726" s="26"/>
      <c r="AP1726" s="26"/>
      <c r="AQ1726" s="26"/>
      <c r="DN1726" s="42"/>
    </row>
    <row r="1727" spans="16:118" x14ac:dyDescent="0.3">
      <c r="P1727" s="26"/>
      <c r="Q1727" s="26"/>
      <c r="R1727" s="26"/>
      <c r="S1727" s="26"/>
      <c r="T1727" s="26"/>
      <c r="U1727" s="26"/>
      <c r="V1727" s="26"/>
      <c r="W1727" s="26"/>
      <c r="X1727" s="26"/>
      <c r="Y1727" s="26"/>
      <c r="Z1727" s="26"/>
      <c r="AA1727" s="26"/>
      <c r="AB1727" s="26"/>
      <c r="AC1727" s="26"/>
      <c r="AD1727" s="26"/>
      <c r="AE1727" s="26"/>
      <c r="AF1727" s="26"/>
      <c r="AG1727" s="26"/>
      <c r="AH1727" s="26"/>
      <c r="AI1727" s="26"/>
      <c r="AJ1727" s="26"/>
      <c r="AK1727" s="26"/>
      <c r="AL1727" s="26"/>
      <c r="AM1727" s="26"/>
      <c r="AN1727" s="26"/>
      <c r="AO1727" s="26"/>
      <c r="AP1727" s="26"/>
      <c r="AQ1727" s="26"/>
      <c r="DN1727" s="42"/>
    </row>
    <row r="1728" spans="16:118" x14ac:dyDescent="0.3">
      <c r="P1728" s="26"/>
      <c r="Q1728" s="26"/>
      <c r="R1728" s="26"/>
      <c r="S1728" s="26"/>
      <c r="T1728" s="26"/>
      <c r="U1728" s="26"/>
      <c r="V1728" s="26"/>
      <c r="W1728" s="26"/>
      <c r="X1728" s="26"/>
      <c r="Y1728" s="26"/>
      <c r="Z1728" s="26"/>
      <c r="AA1728" s="26"/>
      <c r="AB1728" s="26"/>
      <c r="AC1728" s="26"/>
      <c r="AD1728" s="26"/>
      <c r="AE1728" s="26"/>
      <c r="AF1728" s="26"/>
      <c r="AG1728" s="26"/>
      <c r="AH1728" s="26"/>
      <c r="AI1728" s="26"/>
      <c r="AJ1728" s="26"/>
      <c r="AK1728" s="26"/>
      <c r="AL1728" s="26"/>
      <c r="AM1728" s="26"/>
      <c r="AN1728" s="26"/>
      <c r="AO1728" s="26"/>
      <c r="AP1728" s="26"/>
      <c r="AQ1728" s="26"/>
      <c r="DN1728" s="42"/>
    </row>
    <row r="1729" spans="16:118" x14ac:dyDescent="0.3">
      <c r="P1729" s="26"/>
      <c r="Q1729" s="26"/>
      <c r="R1729" s="26"/>
      <c r="S1729" s="26"/>
      <c r="T1729" s="26"/>
      <c r="U1729" s="26"/>
      <c r="V1729" s="26"/>
      <c r="W1729" s="26"/>
      <c r="X1729" s="26"/>
      <c r="Y1729" s="26"/>
      <c r="Z1729" s="26"/>
      <c r="AA1729" s="26"/>
      <c r="AB1729" s="26"/>
      <c r="AC1729" s="26"/>
      <c r="AD1729" s="26"/>
      <c r="AE1729" s="26"/>
      <c r="AF1729" s="26"/>
      <c r="AG1729" s="26"/>
      <c r="AH1729" s="26"/>
      <c r="AI1729" s="26"/>
      <c r="AJ1729" s="26"/>
      <c r="AK1729" s="26"/>
      <c r="AL1729" s="26"/>
      <c r="AM1729" s="26"/>
      <c r="AN1729" s="26"/>
      <c r="AO1729" s="26"/>
      <c r="AP1729" s="26"/>
      <c r="AQ1729" s="26"/>
      <c r="DN1729" s="42"/>
    </row>
    <row r="1730" spans="16:118" x14ac:dyDescent="0.3">
      <c r="P1730" s="26"/>
      <c r="Q1730" s="26"/>
      <c r="R1730" s="26"/>
      <c r="S1730" s="26"/>
      <c r="T1730" s="26"/>
      <c r="U1730" s="26"/>
      <c r="V1730" s="26"/>
      <c r="W1730" s="26"/>
      <c r="X1730" s="26"/>
      <c r="Y1730" s="26"/>
      <c r="Z1730" s="26"/>
      <c r="AA1730" s="26"/>
      <c r="AB1730" s="26"/>
      <c r="AC1730" s="26"/>
      <c r="AD1730" s="26"/>
      <c r="AE1730" s="26"/>
      <c r="AF1730" s="26"/>
      <c r="AG1730" s="26"/>
      <c r="AH1730" s="26"/>
      <c r="AI1730" s="26"/>
      <c r="AJ1730" s="26"/>
      <c r="AK1730" s="26"/>
      <c r="AL1730" s="26"/>
      <c r="AM1730" s="26"/>
      <c r="AN1730" s="26"/>
      <c r="AO1730" s="26"/>
      <c r="AP1730" s="26"/>
      <c r="AQ1730" s="26"/>
      <c r="DN1730" s="42"/>
    </row>
    <row r="1731" spans="16:118" x14ac:dyDescent="0.3">
      <c r="P1731" s="26"/>
      <c r="Q1731" s="26"/>
      <c r="R1731" s="26"/>
      <c r="S1731" s="26"/>
      <c r="T1731" s="26"/>
      <c r="U1731" s="26"/>
      <c r="V1731" s="26"/>
      <c r="W1731" s="26"/>
      <c r="X1731" s="26"/>
      <c r="Y1731" s="26"/>
      <c r="Z1731" s="26"/>
      <c r="AA1731" s="26"/>
      <c r="AB1731" s="26"/>
      <c r="AC1731" s="26"/>
      <c r="AD1731" s="26"/>
      <c r="AE1731" s="26"/>
      <c r="AF1731" s="26"/>
      <c r="AG1731" s="26"/>
      <c r="AH1731" s="26"/>
      <c r="AI1731" s="26"/>
      <c r="AJ1731" s="26"/>
      <c r="AK1731" s="26"/>
      <c r="AL1731" s="26"/>
      <c r="AM1731" s="26"/>
      <c r="AN1731" s="26"/>
      <c r="AO1731" s="26"/>
      <c r="AP1731" s="26"/>
      <c r="AQ1731" s="26"/>
      <c r="DN1731" s="42"/>
    </row>
    <row r="1732" spans="16:118" x14ac:dyDescent="0.3">
      <c r="P1732" s="26"/>
      <c r="Q1732" s="26"/>
      <c r="R1732" s="26"/>
      <c r="S1732" s="26"/>
      <c r="T1732" s="26"/>
      <c r="U1732" s="26"/>
      <c r="V1732" s="26"/>
      <c r="W1732" s="26"/>
      <c r="X1732" s="26"/>
      <c r="Y1732" s="26"/>
      <c r="Z1732" s="26"/>
      <c r="AA1732" s="26"/>
      <c r="AB1732" s="26"/>
      <c r="AC1732" s="26"/>
      <c r="AD1732" s="26"/>
      <c r="AE1732" s="26"/>
      <c r="AF1732" s="26"/>
      <c r="AG1732" s="26"/>
      <c r="AH1732" s="26"/>
      <c r="AI1732" s="26"/>
      <c r="AJ1732" s="26"/>
      <c r="AK1732" s="26"/>
      <c r="AL1732" s="26"/>
      <c r="AM1732" s="26"/>
      <c r="AN1732" s="26"/>
      <c r="AO1732" s="26"/>
      <c r="AP1732" s="26"/>
      <c r="AQ1732" s="26"/>
      <c r="DN1732" s="42"/>
    </row>
    <row r="1733" spans="16:118" x14ac:dyDescent="0.3">
      <c r="P1733" s="26"/>
      <c r="Q1733" s="26"/>
      <c r="R1733" s="26"/>
      <c r="S1733" s="26"/>
      <c r="T1733" s="26"/>
      <c r="U1733" s="26"/>
      <c r="V1733" s="26"/>
      <c r="W1733" s="26"/>
      <c r="X1733" s="26"/>
      <c r="Y1733" s="26"/>
      <c r="Z1733" s="26"/>
      <c r="AA1733" s="26"/>
      <c r="AB1733" s="26"/>
      <c r="AC1733" s="26"/>
      <c r="AD1733" s="26"/>
      <c r="AE1733" s="26"/>
      <c r="AF1733" s="26"/>
      <c r="AG1733" s="26"/>
      <c r="AH1733" s="26"/>
      <c r="AI1733" s="26"/>
      <c r="AJ1733" s="26"/>
      <c r="AK1733" s="26"/>
      <c r="AL1733" s="26"/>
      <c r="AM1733" s="26"/>
      <c r="AN1733" s="26"/>
      <c r="AO1733" s="26"/>
      <c r="AP1733" s="26"/>
      <c r="AQ1733" s="26"/>
      <c r="DN1733" s="42"/>
    </row>
    <row r="1734" spans="16:118" x14ac:dyDescent="0.3">
      <c r="P1734" s="26"/>
      <c r="Q1734" s="26"/>
      <c r="R1734" s="26"/>
      <c r="S1734" s="26"/>
      <c r="T1734" s="26"/>
      <c r="U1734" s="26"/>
      <c r="V1734" s="26"/>
      <c r="W1734" s="26"/>
      <c r="X1734" s="26"/>
      <c r="Y1734" s="26"/>
      <c r="Z1734" s="26"/>
      <c r="AA1734" s="26"/>
      <c r="AB1734" s="26"/>
      <c r="AC1734" s="26"/>
      <c r="AD1734" s="26"/>
      <c r="AE1734" s="26"/>
      <c r="AF1734" s="26"/>
      <c r="AG1734" s="26"/>
      <c r="AH1734" s="26"/>
      <c r="AI1734" s="26"/>
      <c r="AJ1734" s="26"/>
      <c r="AK1734" s="26"/>
      <c r="AL1734" s="26"/>
      <c r="AM1734" s="26"/>
      <c r="AN1734" s="26"/>
      <c r="AO1734" s="26"/>
      <c r="AP1734" s="26"/>
      <c r="AQ1734" s="26"/>
      <c r="DN1734" s="42"/>
    </row>
    <row r="1735" spans="16:118" x14ac:dyDescent="0.3">
      <c r="P1735" s="26"/>
      <c r="Q1735" s="26"/>
      <c r="R1735" s="26"/>
      <c r="S1735" s="26"/>
      <c r="T1735" s="26"/>
      <c r="U1735" s="26"/>
      <c r="V1735" s="26"/>
      <c r="W1735" s="26"/>
      <c r="X1735" s="26"/>
      <c r="Y1735" s="26"/>
      <c r="Z1735" s="26"/>
      <c r="AA1735" s="26"/>
      <c r="AB1735" s="26"/>
      <c r="AC1735" s="26"/>
      <c r="AD1735" s="26"/>
      <c r="AE1735" s="26"/>
      <c r="AF1735" s="26"/>
      <c r="AG1735" s="26"/>
      <c r="AH1735" s="26"/>
      <c r="AI1735" s="26"/>
      <c r="AJ1735" s="26"/>
      <c r="AK1735" s="26"/>
      <c r="AL1735" s="26"/>
      <c r="AM1735" s="26"/>
      <c r="AN1735" s="26"/>
      <c r="AO1735" s="26"/>
      <c r="AP1735" s="26"/>
      <c r="AQ1735" s="26"/>
      <c r="DN1735" s="42"/>
    </row>
    <row r="1736" spans="16:118" x14ac:dyDescent="0.3">
      <c r="P1736" s="26"/>
      <c r="Q1736" s="26"/>
      <c r="R1736" s="26"/>
      <c r="S1736" s="26"/>
      <c r="T1736" s="26"/>
      <c r="U1736" s="26"/>
      <c r="V1736" s="26"/>
      <c r="W1736" s="26"/>
      <c r="X1736" s="26"/>
      <c r="Y1736" s="26"/>
      <c r="Z1736" s="26"/>
      <c r="AA1736" s="26"/>
      <c r="AB1736" s="26"/>
      <c r="AC1736" s="26"/>
      <c r="AD1736" s="26"/>
      <c r="AE1736" s="26"/>
      <c r="AF1736" s="26"/>
      <c r="AG1736" s="26"/>
      <c r="AH1736" s="26"/>
      <c r="AI1736" s="26"/>
      <c r="AJ1736" s="26"/>
      <c r="AK1736" s="26"/>
      <c r="AL1736" s="26"/>
      <c r="AM1736" s="26"/>
      <c r="AN1736" s="26"/>
      <c r="AO1736" s="26"/>
      <c r="AP1736" s="26"/>
      <c r="AQ1736" s="26"/>
      <c r="DN1736" s="42"/>
    </row>
    <row r="1737" spans="16:118" x14ac:dyDescent="0.3">
      <c r="P1737" s="26"/>
      <c r="Q1737" s="26"/>
      <c r="R1737" s="26"/>
      <c r="S1737" s="26"/>
      <c r="T1737" s="26"/>
      <c r="U1737" s="26"/>
      <c r="V1737" s="26"/>
      <c r="W1737" s="26"/>
      <c r="X1737" s="26"/>
      <c r="Y1737" s="26"/>
      <c r="Z1737" s="26"/>
      <c r="AA1737" s="26"/>
      <c r="AB1737" s="26"/>
      <c r="AC1737" s="26"/>
      <c r="AD1737" s="26"/>
      <c r="AE1737" s="26"/>
      <c r="AF1737" s="26"/>
      <c r="AG1737" s="26"/>
      <c r="AH1737" s="26"/>
      <c r="AI1737" s="26"/>
      <c r="AJ1737" s="26"/>
      <c r="AK1737" s="26"/>
      <c r="AL1737" s="26"/>
      <c r="AM1737" s="26"/>
      <c r="AN1737" s="26"/>
      <c r="AO1737" s="26"/>
      <c r="AP1737" s="26"/>
      <c r="AQ1737" s="26"/>
      <c r="DN1737" s="42"/>
    </row>
    <row r="1738" spans="16:118" x14ac:dyDescent="0.3">
      <c r="P1738" s="26"/>
      <c r="Q1738" s="26"/>
      <c r="R1738" s="26"/>
      <c r="S1738" s="26"/>
      <c r="T1738" s="26"/>
      <c r="U1738" s="26"/>
      <c r="V1738" s="26"/>
      <c r="W1738" s="26"/>
      <c r="X1738" s="26"/>
      <c r="Y1738" s="26"/>
      <c r="Z1738" s="26"/>
      <c r="AA1738" s="26"/>
      <c r="AB1738" s="26"/>
      <c r="AC1738" s="26"/>
      <c r="AD1738" s="26"/>
      <c r="AE1738" s="26"/>
      <c r="AF1738" s="26"/>
      <c r="AG1738" s="26"/>
      <c r="AH1738" s="26"/>
      <c r="AI1738" s="26"/>
      <c r="AJ1738" s="26"/>
      <c r="AK1738" s="26"/>
      <c r="AL1738" s="26"/>
      <c r="AM1738" s="26"/>
      <c r="AN1738" s="26"/>
      <c r="AO1738" s="26"/>
      <c r="AP1738" s="26"/>
      <c r="AQ1738" s="26"/>
      <c r="DN1738" s="42"/>
    </row>
    <row r="1739" spans="16:118" x14ac:dyDescent="0.3">
      <c r="P1739" s="26"/>
      <c r="Q1739" s="26"/>
      <c r="R1739" s="26"/>
      <c r="S1739" s="26"/>
      <c r="T1739" s="26"/>
      <c r="U1739" s="26"/>
      <c r="V1739" s="26"/>
      <c r="W1739" s="26"/>
      <c r="X1739" s="26"/>
      <c r="Y1739" s="26"/>
      <c r="Z1739" s="26"/>
      <c r="AA1739" s="26"/>
      <c r="AB1739" s="26"/>
      <c r="AC1739" s="26"/>
      <c r="AD1739" s="26"/>
      <c r="AE1739" s="26"/>
      <c r="AF1739" s="26"/>
      <c r="AG1739" s="26"/>
      <c r="AH1739" s="26"/>
      <c r="AI1739" s="26"/>
      <c r="AJ1739" s="26"/>
      <c r="AK1739" s="26"/>
      <c r="AL1739" s="26"/>
      <c r="AM1739" s="26"/>
      <c r="AN1739" s="26"/>
      <c r="AO1739" s="26"/>
      <c r="AP1739" s="26"/>
      <c r="AQ1739" s="26"/>
      <c r="DN1739" s="42"/>
    </row>
    <row r="1740" spans="16:118" x14ac:dyDescent="0.3">
      <c r="P1740" s="26"/>
      <c r="Q1740" s="26"/>
      <c r="R1740" s="26"/>
      <c r="S1740" s="26"/>
      <c r="T1740" s="26"/>
      <c r="U1740" s="26"/>
      <c r="V1740" s="26"/>
      <c r="W1740" s="26"/>
      <c r="X1740" s="26"/>
      <c r="Y1740" s="26"/>
      <c r="Z1740" s="26"/>
      <c r="AA1740" s="26"/>
      <c r="AB1740" s="26"/>
      <c r="AC1740" s="26"/>
      <c r="AD1740" s="26"/>
      <c r="AE1740" s="26"/>
      <c r="AF1740" s="26"/>
      <c r="AG1740" s="26"/>
      <c r="AH1740" s="26"/>
      <c r="AI1740" s="26"/>
      <c r="AJ1740" s="26"/>
      <c r="AK1740" s="26"/>
      <c r="AL1740" s="26"/>
      <c r="AM1740" s="26"/>
      <c r="AN1740" s="26"/>
      <c r="AO1740" s="26"/>
      <c r="AP1740" s="26"/>
      <c r="AQ1740" s="26"/>
      <c r="DN1740" s="42"/>
    </row>
    <row r="1741" spans="16:118" x14ac:dyDescent="0.3">
      <c r="P1741" s="26"/>
      <c r="Q1741" s="26"/>
      <c r="R1741" s="26"/>
      <c r="S1741" s="26"/>
      <c r="T1741" s="26"/>
      <c r="U1741" s="26"/>
      <c r="V1741" s="26"/>
      <c r="W1741" s="26"/>
      <c r="X1741" s="26"/>
      <c r="Y1741" s="26"/>
      <c r="Z1741" s="26"/>
      <c r="AA1741" s="26"/>
      <c r="AB1741" s="26"/>
      <c r="AC1741" s="26"/>
      <c r="AD1741" s="26"/>
      <c r="AE1741" s="26"/>
      <c r="AF1741" s="26"/>
      <c r="AG1741" s="26"/>
      <c r="AH1741" s="26"/>
      <c r="AI1741" s="26"/>
      <c r="AJ1741" s="26"/>
      <c r="AK1741" s="26"/>
      <c r="AL1741" s="26"/>
      <c r="AM1741" s="26"/>
      <c r="AN1741" s="26"/>
      <c r="AO1741" s="26"/>
      <c r="AP1741" s="26"/>
      <c r="AQ1741" s="26"/>
      <c r="DN1741" s="42"/>
    </row>
    <row r="1742" spans="16:118" x14ac:dyDescent="0.3">
      <c r="P1742" s="26"/>
      <c r="Q1742" s="26"/>
      <c r="R1742" s="26"/>
      <c r="S1742" s="26"/>
      <c r="T1742" s="26"/>
      <c r="U1742" s="26"/>
      <c r="V1742" s="26"/>
      <c r="W1742" s="26"/>
      <c r="X1742" s="26"/>
      <c r="Y1742" s="26"/>
      <c r="Z1742" s="26"/>
      <c r="AA1742" s="26"/>
      <c r="AB1742" s="26"/>
      <c r="AC1742" s="26"/>
      <c r="AD1742" s="26"/>
      <c r="AE1742" s="26"/>
      <c r="AF1742" s="26"/>
      <c r="AG1742" s="26"/>
      <c r="AH1742" s="26"/>
      <c r="AI1742" s="26"/>
      <c r="AJ1742" s="26"/>
      <c r="AK1742" s="26"/>
      <c r="AL1742" s="26"/>
      <c r="AM1742" s="26"/>
      <c r="AN1742" s="26"/>
      <c r="AO1742" s="26"/>
      <c r="AP1742" s="26"/>
      <c r="AQ1742" s="26"/>
      <c r="DN1742" s="42"/>
    </row>
    <row r="1743" spans="16:118" x14ac:dyDescent="0.3">
      <c r="P1743" s="26"/>
      <c r="Q1743" s="26"/>
      <c r="R1743" s="26"/>
      <c r="S1743" s="26"/>
      <c r="T1743" s="26"/>
      <c r="U1743" s="26"/>
      <c r="V1743" s="26"/>
      <c r="W1743" s="26"/>
      <c r="X1743" s="26"/>
      <c r="Y1743" s="26"/>
      <c r="Z1743" s="26"/>
      <c r="AA1743" s="26"/>
      <c r="AB1743" s="26"/>
      <c r="AC1743" s="26"/>
      <c r="AD1743" s="26"/>
      <c r="AE1743" s="26"/>
      <c r="AF1743" s="26"/>
      <c r="AG1743" s="26"/>
      <c r="AH1743" s="26"/>
      <c r="AI1743" s="26"/>
      <c r="AJ1743" s="26"/>
      <c r="AK1743" s="26"/>
      <c r="AL1743" s="26"/>
      <c r="AM1743" s="26"/>
      <c r="AN1743" s="26"/>
      <c r="AO1743" s="26"/>
      <c r="AP1743" s="26"/>
      <c r="AQ1743" s="26"/>
      <c r="DN1743" s="42"/>
    </row>
    <row r="1744" spans="16:118" x14ac:dyDescent="0.3">
      <c r="P1744" s="26"/>
      <c r="Q1744" s="26"/>
      <c r="R1744" s="26"/>
      <c r="S1744" s="26"/>
      <c r="T1744" s="26"/>
      <c r="U1744" s="26"/>
      <c r="V1744" s="26"/>
      <c r="W1744" s="26"/>
      <c r="X1744" s="26"/>
      <c r="Y1744" s="26"/>
      <c r="Z1744" s="26"/>
      <c r="AA1744" s="26"/>
      <c r="AB1744" s="26"/>
      <c r="AC1744" s="26"/>
      <c r="AD1744" s="26"/>
      <c r="AE1744" s="26"/>
      <c r="AF1744" s="26"/>
      <c r="AG1744" s="26"/>
      <c r="AH1744" s="26"/>
      <c r="AI1744" s="26"/>
      <c r="AJ1744" s="26"/>
      <c r="AK1744" s="26"/>
      <c r="AL1744" s="26"/>
      <c r="AM1744" s="26"/>
      <c r="AN1744" s="26"/>
      <c r="AO1744" s="26"/>
      <c r="AP1744" s="26"/>
      <c r="AQ1744" s="26"/>
      <c r="DN1744" s="42"/>
    </row>
    <row r="1745" spans="16:118" x14ac:dyDescent="0.3">
      <c r="P1745" s="26"/>
      <c r="Q1745" s="26"/>
      <c r="R1745" s="26"/>
      <c r="S1745" s="26"/>
      <c r="T1745" s="26"/>
      <c r="U1745" s="26"/>
      <c r="V1745" s="26"/>
      <c r="W1745" s="26"/>
      <c r="X1745" s="26"/>
      <c r="Y1745" s="26"/>
      <c r="Z1745" s="26"/>
      <c r="AA1745" s="26"/>
      <c r="AB1745" s="26"/>
      <c r="AC1745" s="26"/>
      <c r="AD1745" s="26"/>
      <c r="AE1745" s="26"/>
      <c r="AF1745" s="26"/>
      <c r="AG1745" s="26"/>
      <c r="AH1745" s="26"/>
      <c r="AI1745" s="26"/>
      <c r="AJ1745" s="26"/>
      <c r="AK1745" s="26"/>
      <c r="AL1745" s="26"/>
      <c r="AM1745" s="26"/>
      <c r="AN1745" s="26"/>
      <c r="AO1745" s="26"/>
      <c r="AP1745" s="26"/>
      <c r="AQ1745" s="26"/>
      <c r="DN1745" s="42"/>
    </row>
    <row r="1746" spans="16:118" x14ac:dyDescent="0.3">
      <c r="P1746" s="26"/>
      <c r="Q1746" s="26"/>
      <c r="R1746" s="26"/>
      <c r="S1746" s="26"/>
      <c r="T1746" s="26"/>
      <c r="U1746" s="26"/>
      <c r="V1746" s="26"/>
      <c r="W1746" s="26"/>
      <c r="X1746" s="26"/>
      <c r="Y1746" s="26"/>
      <c r="Z1746" s="26"/>
      <c r="AA1746" s="26"/>
      <c r="AB1746" s="26"/>
      <c r="AC1746" s="26"/>
      <c r="AD1746" s="26"/>
      <c r="AE1746" s="26"/>
      <c r="AF1746" s="26"/>
      <c r="AG1746" s="26"/>
      <c r="AH1746" s="26"/>
      <c r="AI1746" s="26"/>
      <c r="AJ1746" s="26"/>
      <c r="AK1746" s="26"/>
      <c r="AL1746" s="26"/>
      <c r="AM1746" s="26"/>
      <c r="AN1746" s="26"/>
      <c r="AO1746" s="26"/>
      <c r="AP1746" s="26"/>
      <c r="AQ1746" s="26"/>
      <c r="DN1746" s="42"/>
    </row>
    <row r="1747" spans="16:118" x14ac:dyDescent="0.3">
      <c r="P1747" s="26"/>
      <c r="Q1747" s="26"/>
      <c r="R1747" s="26"/>
      <c r="S1747" s="26"/>
      <c r="T1747" s="26"/>
      <c r="U1747" s="26"/>
      <c r="V1747" s="26"/>
      <c r="W1747" s="26"/>
      <c r="X1747" s="26"/>
      <c r="Y1747" s="26"/>
      <c r="Z1747" s="26"/>
      <c r="AA1747" s="26"/>
      <c r="AB1747" s="26"/>
      <c r="AC1747" s="26"/>
      <c r="AD1747" s="26"/>
      <c r="AE1747" s="26"/>
      <c r="AF1747" s="26"/>
      <c r="AG1747" s="26"/>
      <c r="AH1747" s="26"/>
      <c r="AI1747" s="26"/>
      <c r="AJ1747" s="26"/>
      <c r="AK1747" s="26"/>
      <c r="AL1747" s="26"/>
      <c r="AM1747" s="26"/>
      <c r="AN1747" s="26"/>
      <c r="AO1747" s="26"/>
      <c r="AP1747" s="26"/>
      <c r="AQ1747" s="26"/>
      <c r="DN1747" s="42"/>
    </row>
    <row r="1748" spans="16:118" x14ac:dyDescent="0.3">
      <c r="P1748" s="26"/>
      <c r="Q1748" s="26"/>
      <c r="R1748" s="26"/>
      <c r="S1748" s="26"/>
      <c r="T1748" s="26"/>
      <c r="U1748" s="26"/>
      <c r="V1748" s="26"/>
      <c r="W1748" s="26"/>
      <c r="X1748" s="26"/>
      <c r="Y1748" s="26"/>
      <c r="Z1748" s="26"/>
      <c r="AA1748" s="26"/>
      <c r="AB1748" s="26"/>
      <c r="AC1748" s="26"/>
      <c r="AD1748" s="26"/>
      <c r="AE1748" s="26"/>
      <c r="AF1748" s="26"/>
      <c r="AG1748" s="26"/>
      <c r="AH1748" s="26"/>
      <c r="AI1748" s="26"/>
      <c r="AJ1748" s="26"/>
      <c r="AK1748" s="26"/>
      <c r="AL1748" s="26"/>
      <c r="AM1748" s="26"/>
      <c r="AN1748" s="26"/>
      <c r="AO1748" s="26"/>
      <c r="AP1748" s="26"/>
      <c r="AQ1748" s="26"/>
      <c r="DN1748" s="42"/>
    </row>
    <row r="1749" spans="16:118" x14ac:dyDescent="0.3">
      <c r="P1749" s="26"/>
      <c r="Q1749" s="26"/>
      <c r="R1749" s="26"/>
      <c r="S1749" s="26"/>
      <c r="T1749" s="26"/>
      <c r="U1749" s="26"/>
      <c r="V1749" s="26"/>
      <c r="W1749" s="26"/>
      <c r="X1749" s="26"/>
      <c r="Y1749" s="26"/>
      <c r="Z1749" s="26"/>
      <c r="AA1749" s="26"/>
      <c r="AB1749" s="26"/>
      <c r="AC1749" s="26"/>
      <c r="AD1749" s="26"/>
      <c r="AE1749" s="26"/>
      <c r="AF1749" s="26"/>
      <c r="AG1749" s="26"/>
      <c r="AH1749" s="26"/>
      <c r="AI1749" s="26"/>
      <c r="AJ1749" s="26"/>
      <c r="AK1749" s="26"/>
      <c r="AL1749" s="26"/>
      <c r="AM1749" s="26"/>
      <c r="AN1749" s="26"/>
      <c r="AO1749" s="26"/>
      <c r="AP1749" s="26"/>
      <c r="AQ1749" s="26"/>
      <c r="DN1749" s="42"/>
    </row>
    <row r="1750" spans="16:118" x14ac:dyDescent="0.3">
      <c r="P1750" s="26"/>
      <c r="Q1750" s="26"/>
      <c r="R1750" s="26"/>
      <c r="S1750" s="26"/>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6"/>
      <c r="AQ1750" s="26"/>
      <c r="DN1750" s="42"/>
    </row>
    <row r="1751" spans="16:118" x14ac:dyDescent="0.3">
      <c r="P1751" s="26"/>
      <c r="Q1751" s="26"/>
      <c r="R1751" s="26"/>
      <c r="S1751" s="26"/>
      <c r="T1751" s="26"/>
      <c r="U1751" s="26"/>
      <c r="V1751" s="26"/>
      <c r="W1751" s="26"/>
      <c r="X1751" s="26"/>
      <c r="Y1751" s="26"/>
      <c r="Z1751" s="26"/>
      <c r="AA1751" s="26"/>
      <c r="AB1751" s="26"/>
      <c r="AC1751" s="26"/>
      <c r="AD1751" s="26"/>
      <c r="AE1751" s="26"/>
      <c r="AF1751" s="26"/>
      <c r="AG1751" s="26"/>
      <c r="AH1751" s="26"/>
      <c r="AI1751" s="26"/>
      <c r="AJ1751" s="26"/>
      <c r="AK1751" s="26"/>
      <c r="AL1751" s="26"/>
      <c r="AM1751" s="26"/>
      <c r="AN1751" s="26"/>
      <c r="AO1751" s="26"/>
      <c r="AP1751" s="26"/>
      <c r="AQ1751" s="26"/>
      <c r="DN1751" s="42"/>
    </row>
    <row r="1752" spans="16:118" x14ac:dyDescent="0.3">
      <c r="P1752" s="26"/>
      <c r="Q1752" s="26"/>
      <c r="R1752" s="26"/>
      <c r="S1752" s="26"/>
      <c r="T1752" s="26"/>
      <c r="U1752" s="26"/>
      <c r="V1752" s="26"/>
      <c r="W1752" s="26"/>
      <c r="X1752" s="26"/>
      <c r="Y1752" s="26"/>
      <c r="Z1752" s="26"/>
      <c r="AA1752" s="26"/>
      <c r="AB1752" s="26"/>
      <c r="AC1752" s="26"/>
      <c r="AD1752" s="26"/>
      <c r="AE1752" s="26"/>
      <c r="AF1752" s="26"/>
      <c r="AG1752" s="26"/>
      <c r="AH1752" s="26"/>
      <c r="AI1752" s="26"/>
      <c r="AJ1752" s="26"/>
      <c r="AK1752" s="26"/>
      <c r="AL1752" s="26"/>
      <c r="AM1752" s="26"/>
      <c r="AN1752" s="26"/>
      <c r="AO1752" s="26"/>
      <c r="AP1752" s="26"/>
      <c r="AQ1752" s="26"/>
      <c r="DN1752" s="42"/>
    </row>
    <row r="1753" spans="16:118" x14ac:dyDescent="0.3">
      <c r="P1753" s="26"/>
      <c r="Q1753" s="26"/>
      <c r="R1753" s="26"/>
      <c r="S1753" s="26"/>
      <c r="T1753" s="26"/>
      <c r="U1753" s="26"/>
      <c r="V1753" s="26"/>
      <c r="W1753" s="26"/>
      <c r="X1753" s="26"/>
      <c r="Y1753" s="26"/>
      <c r="Z1753" s="26"/>
      <c r="AA1753" s="26"/>
      <c r="AB1753" s="26"/>
      <c r="AC1753" s="26"/>
      <c r="AD1753" s="26"/>
      <c r="AE1753" s="26"/>
      <c r="AF1753" s="26"/>
      <c r="AG1753" s="26"/>
      <c r="AH1753" s="26"/>
      <c r="AI1753" s="26"/>
      <c r="AJ1753" s="26"/>
      <c r="AK1753" s="26"/>
      <c r="AL1753" s="26"/>
      <c r="AM1753" s="26"/>
      <c r="AN1753" s="26"/>
      <c r="AO1753" s="26"/>
      <c r="AP1753" s="26"/>
      <c r="AQ1753" s="26"/>
      <c r="DN1753" s="42"/>
    </row>
    <row r="1754" spans="16:118" x14ac:dyDescent="0.3">
      <c r="P1754" s="26"/>
      <c r="Q1754" s="26"/>
      <c r="R1754" s="26"/>
      <c r="S1754" s="26"/>
      <c r="T1754" s="26"/>
      <c r="U1754" s="26"/>
      <c r="V1754" s="26"/>
      <c r="W1754" s="26"/>
      <c r="X1754" s="26"/>
      <c r="Y1754" s="26"/>
      <c r="Z1754" s="26"/>
      <c r="AA1754" s="26"/>
      <c r="AB1754" s="26"/>
      <c r="AC1754" s="26"/>
      <c r="AD1754" s="26"/>
      <c r="AE1754" s="26"/>
      <c r="AF1754" s="26"/>
      <c r="AG1754" s="26"/>
      <c r="AH1754" s="26"/>
      <c r="AI1754" s="26"/>
      <c r="AJ1754" s="26"/>
      <c r="AK1754" s="26"/>
      <c r="AL1754" s="26"/>
      <c r="AM1754" s="26"/>
      <c r="AN1754" s="26"/>
      <c r="AO1754" s="26"/>
      <c r="AP1754" s="26"/>
      <c r="AQ1754" s="26"/>
      <c r="DN1754" s="42"/>
    </row>
    <row r="1755" spans="16:118" x14ac:dyDescent="0.3">
      <c r="P1755" s="26"/>
      <c r="Q1755" s="26"/>
      <c r="R1755" s="26"/>
      <c r="S1755" s="26"/>
      <c r="T1755" s="26"/>
      <c r="U1755" s="26"/>
      <c r="V1755" s="26"/>
      <c r="W1755" s="26"/>
      <c r="X1755" s="26"/>
      <c r="Y1755" s="26"/>
      <c r="Z1755" s="26"/>
      <c r="AA1755" s="26"/>
      <c r="AB1755" s="26"/>
      <c r="AC1755" s="26"/>
      <c r="AD1755" s="26"/>
      <c r="AE1755" s="26"/>
      <c r="AF1755" s="26"/>
      <c r="AG1755" s="26"/>
      <c r="AH1755" s="26"/>
      <c r="AI1755" s="26"/>
      <c r="AJ1755" s="26"/>
      <c r="AK1755" s="26"/>
      <c r="AL1755" s="26"/>
      <c r="AM1755" s="26"/>
      <c r="AN1755" s="26"/>
      <c r="AO1755" s="26"/>
      <c r="AP1755" s="26"/>
      <c r="AQ1755" s="26"/>
      <c r="DN1755" s="42"/>
    </row>
    <row r="1756" spans="16:118" x14ac:dyDescent="0.3">
      <c r="P1756" s="26"/>
      <c r="Q1756" s="26"/>
      <c r="R1756" s="26"/>
      <c r="S1756" s="26"/>
      <c r="T1756" s="26"/>
      <c r="U1756" s="26"/>
      <c r="V1756" s="26"/>
      <c r="W1756" s="26"/>
      <c r="X1756" s="26"/>
      <c r="Y1756" s="26"/>
      <c r="Z1756" s="26"/>
      <c r="AA1756" s="26"/>
      <c r="AB1756" s="26"/>
      <c r="AC1756" s="26"/>
      <c r="AD1756" s="26"/>
      <c r="AE1756" s="26"/>
      <c r="AF1756" s="26"/>
      <c r="AG1756" s="26"/>
      <c r="AH1756" s="26"/>
      <c r="AI1756" s="26"/>
      <c r="AJ1756" s="26"/>
      <c r="AK1756" s="26"/>
      <c r="AL1756" s="26"/>
      <c r="AM1756" s="26"/>
      <c r="AN1756" s="26"/>
      <c r="AO1756" s="26"/>
      <c r="AP1756" s="26"/>
      <c r="AQ1756" s="26"/>
      <c r="DN1756" s="42"/>
    </row>
    <row r="1757" spans="16:118" x14ac:dyDescent="0.3">
      <c r="P1757" s="26"/>
      <c r="Q1757" s="26"/>
      <c r="R1757" s="26"/>
      <c r="S1757" s="26"/>
      <c r="T1757" s="26"/>
      <c r="U1757" s="26"/>
      <c r="V1757" s="26"/>
      <c r="W1757" s="26"/>
      <c r="X1757" s="26"/>
      <c r="Y1757" s="26"/>
      <c r="Z1757" s="26"/>
      <c r="AA1757" s="26"/>
      <c r="AB1757" s="26"/>
      <c r="AC1757" s="26"/>
      <c r="AD1757" s="26"/>
      <c r="AE1757" s="26"/>
      <c r="AF1757" s="26"/>
      <c r="AG1757" s="26"/>
      <c r="AH1757" s="26"/>
      <c r="AI1757" s="26"/>
      <c r="AJ1757" s="26"/>
      <c r="AK1757" s="26"/>
      <c r="AL1757" s="26"/>
      <c r="AM1757" s="26"/>
      <c r="AN1757" s="26"/>
      <c r="AO1757" s="26"/>
      <c r="AP1757" s="26"/>
      <c r="AQ1757" s="26"/>
      <c r="DN1757" s="42"/>
    </row>
    <row r="1758" spans="16:118" x14ac:dyDescent="0.3">
      <c r="P1758" s="26"/>
      <c r="Q1758" s="26"/>
      <c r="R1758" s="26"/>
      <c r="S1758" s="26"/>
      <c r="T1758" s="26"/>
      <c r="U1758" s="26"/>
      <c r="V1758" s="26"/>
      <c r="W1758" s="26"/>
      <c r="X1758" s="26"/>
      <c r="Y1758" s="26"/>
      <c r="Z1758" s="26"/>
      <c r="AA1758" s="26"/>
      <c r="AB1758" s="26"/>
      <c r="AC1758" s="26"/>
      <c r="AD1758" s="26"/>
      <c r="AE1758" s="26"/>
      <c r="AF1758" s="26"/>
      <c r="AG1758" s="26"/>
      <c r="AH1758" s="26"/>
      <c r="AI1758" s="26"/>
      <c r="AJ1758" s="26"/>
      <c r="AK1758" s="26"/>
      <c r="AL1758" s="26"/>
      <c r="AM1758" s="26"/>
      <c r="AN1758" s="26"/>
      <c r="AO1758" s="26"/>
      <c r="AP1758" s="26"/>
      <c r="AQ1758" s="26"/>
      <c r="DN1758" s="42"/>
    </row>
    <row r="1759" spans="16:118" x14ac:dyDescent="0.3">
      <c r="P1759" s="26"/>
      <c r="Q1759" s="26"/>
      <c r="R1759" s="26"/>
      <c r="S1759" s="26"/>
      <c r="T1759" s="26"/>
      <c r="U1759" s="26"/>
      <c r="V1759" s="26"/>
      <c r="W1759" s="26"/>
      <c r="X1759" s="26"/>
      <c r="Y1759" s="26"/>
      <c r="Z1759" s="26"/>
      <c r="AA1759" s="26"/>
      <c r="AB1759" s="26"/>
      <c r="AC1759" s="26"/>
      <c r="AD1759" s="26"/>
      <c r="AE1759" s="26"/>
      <c r="AF1759" s="26"/>
      <c r="AG1759" s="26"/>
      <c r="AH1759" s="26"/>
      <c r="AI1759" s="26"/>
      <c r="AJ1759" s="26"/>
      <c r="AK1759" s="26"/>
      <c r="AL1759" s="26"/>
      <c r="AM1759" s="26"/>
      <c r="AN1759" s="26"/>
      <c r="AO1759" s="26"/>
      <c r="AP1759" s="26"/>
      <c r="AQ1759" s="26"/>
      <c r="DN1759" s="42"/>
    </row>
    <row r="1760" spans="16:118" x14ac:dyDescent="0.3">
      <c r="P1760" s="26"/>
      <c r="Q1760" s="26"/>
      <c r="R1760" s="26"/>
      <c r="S1760" s="26"/>
      <c r="T1760" s="26"/>
      <c r="U1760" s="26"/>
      <c r="V1760" s="26"/>
      <c r="W1760" s="26"/>
      <c r="X1760" s="26"/>
      <c r="Y1760" s="26"/>
      <c r="Z1760" s="26"/>
      <c r="AA1760" s="26"/>
      <c r="AB1760" s="26"/>
      <c r="AC1760" s="26"/>
      <c r="AD1760" s="26"/>
      <c r="AE1760" s="26"/>
      <c r="AF1760" s="26"/>
      <c r="AG1760" s="26"/>
      <c r="AH1760" s="26"/>
      <c r="AI1760" s="26"/>
      <c r="AJ1760" s="26"/>
      <c r="AK1760" s="26"/>
      <c r="AL1760" s="26"/>
      <c r="AM1760" s="26"/>
      <c r="AN1760" s="26"/>
      <c r="AO1760" s="26"/>
      <c r="AP1760" s="26"/>
      <c r="AQ1760" s="26"/>
      <c r="DN1760" s="42"/>
    </row>
    <row r="1761" spans="16:118" x14ac:dyDescent="0.3">
      <c r="P1761" s="26"/>
      <c r="Q1761" s="26"/>
      <c r="R1761" s="26"/>
      <c r="S1761" s="26"/>
      <c r="T1761" s="26"/>
      <c r="U1761" s="26"/>
      <c r="V1761" s="26"/>
      <c r="W1761" s="26"/>
      <c r="X1761" s="26"/>
      <c r="Y1761" s="26"/>
      <c r="Z1761" s="26"/>
      <c r="AA1761" s="26"/>
      <c r="AB1761" s="26"/>
      <c r="AC1761" s="26"/>
      <c r="AD1761" s="26"/>
      <c r="AE1761" s="26"/>
      <c r="AF1761" s="26"/>
      <c r="AG1761" s="26"/>
      <c r="AH1761" s="26"/>
      <c r="AI1761" s="26"/>
      <c r="AJ1761" s="26"/>
      <c r="AK1761" s="26"/>
      <c r="AL1761" s="26"/>
      <c r="AM1761" s="26"/>
      <c r="AN1761" s="26"/>
      <c r="AO1761" s="26"/>
      <c r="AP1761" s="26"/>
      <c r="AQ1761" s="26"/>
      <c r="DN1761" s="42"/>
    </row>
    <row r="1762" spans="16:118" x14ac:dyDescent="0.3">
      <c r="P1762" s="26"/>
      <c r="Q1762" s="26"/>
      <c r="R1762" s="26"/>
      <c r="S1762" s="26"/>
      <c r="T1762" s="26"/>
      <c r="U1762" s="26"/>
      <c r="V1762" s="26"/>
      <c r="W1762" s="26"/>
      <c r="X1762" s="26"/>
      <c r="Y1762" s="26"/>
      <c r="Z1762" s="26"/>
      <c r="AA1762" s="26"/>
      <c r="AB1762" s="26"/>
      <c r="AC1762" s="26"/>
      <c r="AD1762" s="26"/>
      <c r="AE1762" s="26"/>
      <c r="AF1762" s="26"/>
      <c r="AG1762" s="26"/>
      <c r="AH1762" s="26"/>
      <c r="AI1762" s="26"/>
      <c r="AJ1762" s="26"/>
      <c r="AK1762" s="26"/>
      <c r="AL1762" s="26"/>
      <c r="AM1762" s="26"/>
      <c r="AN1762" s="26"/>
      <c r="AO1762" s="26"/>
      <c r="AP1762" s="26"/>
      <c r="AQ1762" s="26"/>
      <c r="DN1762" s="42"/>
    </row>
    <row r="1763" spans="16:118" x14ac:dyDescent="0.3">
      <c r="P1763" s="26"/>
      <c r="Q1763" s="26"/>
      <c r="R1763" s="26"/>
      <c r="S1763" s="26"/>
      <c r="T1763" s="26"/>
      <c r="U1763" s="26"/>
      <c r="V1763" s="26"/>
      <c r="W1763" s="26"/>
      <c r="X1763" s="26"/>
      <c r="Y1763" s="26"/>
      <c r="Z1763" s="26"/>
      <c r="AA1763" s="26"/>
      <c r="AB1763" s="26"/>
      <c r="AC1763" s="26"/>
      <c r="AD1763" s="26"/>
      <c r="AE1763" s="26"/>
      <c r="AF1763" s="26"/>
      <c r="AG1763" s="26"/>
      <c r="AH1763" s="26"/>
      <c r="AI1763" s="26"/>
      <c r="AJ1763" s="26"/>
      <c r="AK1763" s="26"/>
      <c r="AL1763" s="26"/>
      <c r="AM1763" s="26"/>
      <c r="AN1763" s="26"/>
      <c r="AO1763" s="26"/>
      <c r="AP1763" s="26"/>
      <c r="AQ1763" s="26"/>
      <c r="DN1763" s="42"/>
    </row>
    <row r="1764" spans="16:118" x14ac:dyDescent="0.3">
      <c r="P1764" s="26"/>
      <c r="Q1764" s="26"/>
      <c r="R1764" s="26"/>
      <c r="S1764" s="26"/>
      <c r="T1764" s="26"/>
      <c r="U1764" s="26"/>
      <c r="V1764" s="26"/>
      <c r="W1764" s="26"/>
      <c r="X1764" s="26"/>
      <c r="Y1764" s="26"/>
      <c r="Z1764" s="26"/>
      <c r="AA1764" s="26"/>
      <c r="AB1764" s="26"/>
      <c r="AC1764" s="26"/>
      <c r="AD1764" s="26"/>
      <c r="AE1764" s="26"/>
      <c r="AF1764" s="26"/>
      <c r="AG1764" s="26"/>
      <c r="AH1764" s="26"/>
      <c r="AI1764" s="26"/>
      <c r="AJ1764" s="26"/>
      <c r="AK1764" s="26"/>
      <c r="AL1764" s="26"/>
      <c r="AM1764" s="26"/>
      <c r="AN1764" s="26"/>
      <c r="AO1764" s="26"/>
      <c r="AP1764" s="26"/>
      <c r="AQ1764" s="26"/>
      <c r="DN1764" s="42"/>
    </row>
    <row r="1765" spans="16:118" x14ac:dyDescent="0.3">
      <c r="P1765" s="26"/>
      <c r="Q1765" s="26"/>
      <c r="R1765" s="26"/>
      <c r="S1765" s="26"/>
      <c r="T1765" s="26"/>
      <c r="U1765" s="26"/>
      <c r="V1765" s="26"/>
      <c r="W1765" s="26"/>
      <c r="X1765" s="26"/>
      <c r="Y1765" s="26"/>
      <c r="Z1765" s="26"/>
      <c r="AA1765" s="26"/>
      <c r="AB1765" s="26"/>
      <c r="AC1765" s="26"/>
      <c r="AD1765" s="26"/>
      <c r="AE1765" s="26"/>
      <c r="AF1765" s="26"/>
      <c r="AG1765" s="26"/>
      <c r="AH1765" s="26"/>
      <c r="AI1765" s="26"/>
      <c r="AJ1765" s="26"/>
      <c r="AK1765" s="26"/>
      <c r="AL1765" s="26"/>
      <c r="AM1765" s="26"/>
      <c r="AN1765" s="26"/>
      <c r="AO1765" s="26"/>
      <c r="AP1765" s="26"/>
      <c r="AQ1765" s="26"/>
      <c r="DN1765" s="42"/>
    </row>
    <row r="1766" spans="16:118" x14ac:dyDescent="0.3">
      <c r="P1766" s="26"/>
      <c r="Q1766" s="26"/>
      <c r="R1766" s="26"/>
      <c r="S1766" s="26"/>
      <c r="T1766" s="26"/>
      <c r="U1766" s="26"/>
      <c r="V1766" s="26"/>
      <c r="W1766" s="26"/>
      <c r="X1766" s="26"/>
      <c r="Y1766" s="26"/>
      <c r="Z1766" s="26"/>
      <c r="AA1766" s="26"/>
      <c r="AB1766" s="26"/>
      <c r="AC1766" s="26"/>
      <c r="AD1766" s="26"/>
      <c r="AE1766" s="26"/>
      <c r="AF1766" s="26"/>
      <c r="AG1766" s="26"/>
      <c r="AH1766" s="26"/>
      <c r="AI1766" s="26"/>
      <c r="AJ1766" s="26"/>
      <c r="AK1766" s="26"/>
      <c r="AL1766" s="26"/>
      <c r="AM1766" s="26"/>
      <c r="AN1766" s="26"/>
      <c r="AO1766" s="26"/>
      <c r="AP1766" s="26"/>
      <c r="AQ1766" s="26"/>
      <c r="DN1766" s="42"/>
    </row>
    <row r="1767" spans="16:118" x14ac:dyDescent="0.3">
      <c r="P1767" s="26"/>
      <c r="Q1767" s="26"/>
      <c r="R1767" s="26"/>
      <c r="S1767" s="26"/>
      <c r="T1767" s="26"/>
      <c r="U1767" s="26"/>
      <c r="V1767" s="26"/>
      <c r="W1767" s="26"/>
      <c r="X1767" s="26"/>
      <c r="Y1767" s="26"/>
      <c r="Z1767" s="26"/>
      <c r="AA1767" s="26"/>
      <c r="AB1767" s="26"/>
      <c r="AC1767" s="26"/>
      <c r="AD1767" s="26"/>
      <c r="AE1767" s="26"/>
      <c r="AF1767" s="26"/>
      <c r="AG1767" s="26"/>
      <c r="AH1767" s="26"/>
      <c r="AI1767" s="26"/>
      <c r="AJ1767" s="26"/>
      <c r="AK1767" s="26"/>
      <c r="AL1767" s="26"/>
      <c r="AM1767" s="26"/>
      <c r="AN1767" s="26"/>
      <c r="AO1767" s="26"/>
      <c r="AP1767" s="26"/>
      <c r="AQ1767" s="26"/>
      <c r="DN1767" s="42"/>
    </row>
    <row r="1768" spans="16:118" x14ac:dyDescent="0.3">
      <c r="P1768" s="26"/>
      <c r="Q1768" s="26"/>
      <c r="R1768" s="26"/>
      <c r="S1768" s="26"/>
      <c r="T1768" s="26"/>
      <c r="U1768" s="26"/>
      <c r="V1768" s="26"/>
      <c r="W1768" s="26"/>
      <c r="X1768" s="26"/>
      <c r="Y1768" s="26"/>
      <c r="Z1768" s="26"/>
      <c r="AA1768" s="26"/>
      <c r="AB1768" s="26"/>
      <c r="AC1768" s="26"/>
      <c r="AD1768" s="26"/>
      <c r="AE1768" s="26"/>
      <c r="AF1768" s="26"/>
      <c r="AG1768" s="26"/>
      <c r="AH1768" s="26"/>
      <c r="AI1768" s="26"/>
      <c r="AJ1768" s="26"/>
      <c r="AK1768" s="26"/>
      <c r="AL1768" s="26"/>
      <c r="AM1768" s="26"/>
      <c r="AN1768" s="26"/>
      <c r="AO1768" s="26"/>
      <c r="AP1768" s="26"/>
      <c r="AQ1768" s="26"/>
      <c r="DN1768" s="42"/>
    </row>
    <row r="1769" spans="16:118" x14ac:dyDescent="0.3">
      <c r="P1769" s="26"/>
      <c r="Q1769" s="26"/>
      <c r="R1769" s="26"/>
      <c r="S1769" s="26"/>
      <c r="T1769" s="26"/>
      <c r="U1769" s="26"/>
      <c r="V1769" s="26"/>
      <c r="W1769" s="26"/>
      <c r="X1769" s="26"/>
      <c r="Y1769" s="26"/>
      <c r="Z1769" s="26"/>
      <c r="AA1769" s="26"/>
      <c r="AB1769" s="26"/>
      <c r="AC1769" s="26"/>
      <c r="AD1769" s="26"/>
      <c r="AE1769" s="26"/>
      <c r="AF1769" s="26"/>
      <c r="AG1769" s="26"/>
      <c r="AH1769" s="26"/>
      <c r="AI1769" s="26"/>
      <c r="AJ1769" s="26"/>
      <c r="AK1769" s="26"/>
      <c r="AL1769" s="26"/>
      <c r="AM1769" s="26"/>
      <c r="AN1769" s="26"/>
      <c r="AO1769" s="26"/>
      <c r="AP1769" s="26"/>
      <c r="AQ1769" s="26"/>
      <c r="DN1769" s="42"/>
    </row>
    <row r="1770" spans="16:118" x14ac:dyDescent="0.3">
      <c r="P1770" s="26"/>
      <c r="Q1770" s="26"/>
      <c r="R1770" s="26"/>
      <c r="S1770" s="26"/>
      <c r="T1770" s="26"/>
      <c r="U1770" s="26"/>
      <c r="V1770" s="26"/>
      <c r="W1770" s="26"/>
      <c r="X1770" s="26"/>
      <c r="Y1770" s="26"/>
      <c r="Z1770" s="26"/>
      <c r="AA1770" s="26"/>
      <c r="AB1770" s="26"/>
      <c r="AC1770" s="26"/>
      <c r="AD1770" s="26"/>
      <c r="AE1770" s="26"/>
      <c r="AF1770" s="26"/>
      <c r="AG1770" s="26"/>
      <c r="AH1770" s="26"/>
      <c r="AI1770" s="26"/>
      <c r="AJ1770" s="26"/>
      <c r="AK1770" s="26"/>
      <c r="AL1770" s="26"/>
      <c r="AM1770" s="26"/>
      <c r="AN1770" s="26"/>
      <c r="AO1770" s="26"/>
      <c r="AP1770" s="26"/>
      <c r="AQ1770" s="26"/>
      <c r="DN1770" s="42"/>
    </row>
    <row r="1771" spans="16:118" x14ac:dyDescent="0.3">
      <c r="P1771" s="26"/>
      <c r="Q1771" s="26"/>
      <c r="R1771" s="26"/>
      <c r="S1771" s="26"/>
      <c r="T1771" s="26"/>
      <c r="U1771" s="26"/>
      <c r="V1771" s="26"/>
      <c r="W1771" s="26"/>
      <c r="X1771" s="26"/>
      <c r="Y1771" s="26"/>
      <c r="Z1771" s="26"/>
      <c r="AA1771" s="26"/>
      <c r="AB1771" s="26"/>
      <c r="AC1771" s="26"/>
      <c r="AD1771" s="26"/>
      <c r="AE1771" s="26"/>
      <c r="AF1771" s="26"/>
      <c r="AG1771" s="26"/>
      <c r="AH1771" s="26"/>
      <c r="AI1771" s="26"/>
      <c r="AJ1771" s="26"/>
      <c r="AK1771" s="26"/>
      <c r="AL1771" s="26"/>
      <c r="AM1771" s="26"/>
      <c r="AN1771" s="26"/>
      <c r="AO1771" s="26"/>
      <c r="AP1771" s="26"/>
      <c r="AQ1771" s="26"/>
      <c r="DN1771" s="42"/>
    </row>
    <row r="1772" spans="16:118" x14ac:dyDescent="0.3">
      <c r="P1772" s="26"/>
      <c r="Q1772" s="26"/>
      <c r="R1772" s="26"/>
      <c r="S1772" s="26"/>
      <c r="T1772" s="26"/>
      <c r="U1772" s="26"/>
      <c r="V1772" s="26"/>
      <c r="W1772" s="26"/>
      <c r="X1772" s="26"/>
      <c r="Y1772" s="26"/>
      <c r="Z1772" s="26"/>
      <c r="AA1772" s="26"/>
      <c r="AB1772" s="26"/>
      <c r="AC1772" s="26"/>
      <c r="AD1772" s="26"/>
      <c r="AE1772" s="26"/>
      <c r="AF1772" s="26"/>
      <c r="AG1772" s="26"/>
      <c r="AH1772" s="26"/>
      <c r="AI1772" s="26"/>
      <c r="AJ1772" s="26"/>
      <c r="AK1772" s="26"/>
      <c r="AL1772" s="26"/>
      <c r="AM1772" s="26"/>
      <c r="AN1772" s="26"/>
      <c r="AO1772" s="26"/>
      <c r="AP1772" s="26"/>
      <c r="AQ1772" s="26"/>
      <c r="DN1772" s="42"/>
    </row>
    <row r="1773" spans="16:118" x14ac:dyDescent="0.3">
      <c r="P1773" s="26"/>
      <c r="Q1773" s="26"/>
      <c r="R1773" s="26"/>
      <c r="S1773" s="26"/>
      <c r="T1773" s="26"/>
      <c r="U1773" s="26"/>
      <c r="V1773" s="26"/>
      <c r="W1773" s="26"/>
      <c r="X1773" s="26"/>
      <c r="Y1773" s="26"/>
      <c r="Z1773" s="26"/>
      <c r="AA1773" s="26"/>
      <c r="AB1773" s="26"/>
      <c r="AC1773" s="26"/>
      <c r="AD1773" s="26"/>
      <c r="AE1773" s="26"/>
      <c r="AF1773" s="26"/>
      <c r="AG1773" s="26"/>
      <c r="AH1773" s="26"/>
      <c r="AI1773" s="26"/>
      <c r="AJ1773" s="26"/>
      <c r="AK1773" s="26"/>
      <c r="AL1773" s="26"/>
      <c r="AM1773" s="26"/>
      <c r="AN1773" s="26"/>
      <c r="AO1773" s="26"/>
      <c r="AP1773" s="26"/>
      <c r="AQ1773" s="26"/>
      <c r="DN1773" s="42"/>
    </row>
    <row r="1774" spans="16:118" x14ac:dyDescent="0.3">
      <c r="P1774" s="26"/>
      <c r="Q1774" s="26"/>
      <c r="R1774" s="26"/>
      <c r="S1774" s="26"/>
      <c r="T1774" s="26"/>
      <c r="U1774" s="26"/>
      <c r="V1774" s="26"/>
      <c r="W1774" s="26"/>
      <c r="X1774" s="26"/>
      <c r="Y1774" s="26"/>
      <c r="Z1774" s="26"/>
      <c r="AA1774" s="26"/>
      <c r="AB1774" s="26"/>
      <c r="AC1774" s="26"/>
      <c r="AD1774" s="26"/>
      <c r="AE1774" s="26"/>
      <c r="AF1774" s="26"/>
      <c r="AG1774" s="26"/>
      <c r="AH1774" s="26"/>
      <c r="AI1774" s="26"/>
      <c r="AJ1774" s="26"/>
      <c r="AK1774" s="26"/>
      <c r="AL1774" s="26"/>
      <c r="AM1774" s="26"/>
      <c r="AN1774" s="26"/>
      <c r="AO1774" s="26"/>
      <c r="AP1774" s="26"/>
      <c r="AQ1774" s="26"/>
      <c r="DN1774" s="42"/>
    </row>
    <row r="1775" spans="16:118" x14ac:dyDescent="0.3">
      <c r="P1775" s="26"/>
      <c r="Q1775" s="26"/>
      <c r="R1775" s="26"/>
      <c r="S1775" s="26"/>
      <c r="T1775" s="26"/>
      <c r="U1775" s="26"/>
      <c r="V1775" s="26"/>
      <c r="W1775" s="26"/>
      <c r="X1775" s="26"/>
      <c r="Y1775" s="26"/>
      <c r="Z1775" s="26"/>
      <c r="AA1775" s="26"/>
      <c r="AB1775" s="26"/>
      <c r="AC1775" s="26"/>
      <c r="AD1775" s="26"/>
      <c r="AE1775" s="26"/>
      <c r="AF1775" s="26"/>
      <c r="AG1775" s="26"/>
      <c r="AH1775" s="26"/>
      <c r="AI1775" s="26"/>
      <c r="AJ1775" s="26"/>
      <c r="AK1775" s="26"/>
      <c r="AL1775" s="26"/>
      <c r="AM1775" s="26"/>
      <c r="AN1775" s="26"/>
      <c r="AO1775" s="26"/>
      <c r="AP1775" s="26"/>
      <c r="AQ1775" s="26"/>
      <c r="DN1775" s="42"/>
    </row>
    <row r="1776" spans="16:118" x14ac:dyDescent="0.3">
      <c r="P1776" s="26"/>
      <c r="Q1776" s="26"/>
      <c r="R1776" s="26"/>
      <c r="S1776" s="26"/>
      <c r="T1776" s="26"/>
      <c r="U1776" s="26"/>
      <c r="V1776" s="26"/>
      <c r="W1776" s="26"/>
      <c r="X1776" s="26"/>
      <c r="Y1776" s="26"/>
      <c r="Z1776" s="26"/>
      <c r="AA1776" s="26"/>
      <c r="AB1776" s="26"/>
      <c r="AC1776" s="26"/>
      <c r="AD1776" s="26"/>
      <c r="AE1776" s="26"/>
      <c r="AF1776" s="26"/>
      <c r="AG1776" s="26"/>
      <c r="AH1776" s="26"/>
      <c r="AI1776" s="26"/>
      <c r="AJ1776" s="26"/>
      <c r="AK1776" s="26"/>
      <c r="AL1776" s="26"/>
      <c r="AM1776" s="26"/>
      <c r="AN1776" s="26"/>
      <c r="AO1776" s="26"/>
      <c r="AP1776" s="26"/>
      <c r="AQ1776" s="26"/>
      <c r="DN1776" s="42"/>
    </row>
    <row r="1777" spans="16:118" x14ac:dyDescent="0.3">
      <c r="P1777" s="26"/>
      <c r="Q1777" s="26"/>
      <c r="R1777" s="26"/>
      <c r="S1777" s="26"/>
      <c r="T1777" s="26"/>
      <c r="U1777" s="26"/>
      <c r="V1777" s="26"/>
      <c r="W1777" s="26"/>
      <c r="X1777" s="26"/>
      <c r="Y1777" s="26"/>
      <c r="Z1777" s="26"/>
      <c r="AA1777" s="26"/>
      <c r="AB1777" s="26"/>
      <c r="AC1777" s="26"/>
      <c r="AD1777" s="26"/>
      <c r="AE1777" s="26"/>
      <c r="AF1777" s="26"/>
      <c r="AG1777" s="26"/>
      <c r="AH1777" s="26"/>
      <c r="AI1777" s="26"/>
      <c r="AJ1777" s="26"/>
      <c r="AK1777" s="26"/>
      <c r="AL1777" s="26"/>
      <c r="AM1777" s="26"/>
      <c r="AN1777" s="26"/>
      <c r="AO1777" s="26"/>
      <c r="AP1777" s="26"/>
      <c r="AQ1777" s="26"/>
      <c r="DN1777" s="42"/>
    </row>
    <row r="1778" spans="16:118" x14ac:dyDescent="0.3">
      <c r="P1778" s="26"/>
      <c r="Q1778" s="26"/>
      <c r="R1778" s="26"/>
      <c r="S1778" s="26"/>
      <c r="T1778" s="26"/>
      <c r="U1778" s="26"/>
      <c r="V1778" s="26"/>
      <c r="W1778" s="26"/>
      <c r="X1778" s="26"/>
      <c r="Y1778" s="26"/>
      <c r="Z1778" s="26"/>
      <c r="AA1778" s="26"/>
      <c r="AB1778" s="26"/>
      <c r="AC1778" s="26"/>
      <c r="AD1778" s="26"/>
      <c r="AE1778" s="26"/>
      <c r="AF1778" s="26"/>
      <c r="AG1778" s="26"/>
      <c r="AH1778" s="26"/>
      <c r="AI1778" s="26"/>
      <c r="AJ1778" s="26"/>
      <c r="AK1778" s="26"/>
      <c r="AL1778" s="26"/>
      <c r="AM1778" s="26"/>
      <c r="AN1778" s="26"/>
      <c r="AO1778" s="26"/>
      <c r="AP1778" s="26"/>
      <c r="AQ1778" s="26"/>
      <c r="DN1778" s="42"/>
    </row>
    <row r="1779" spans="16:118" x14ac:dyDescent="0.3">
      <c r="P1779" s="26"/>
      <c r="Q1779" s="26"/>
      <c r="R1779" s="26"/>
      <c r="S1779" s="26"/>
      <c r="T1779" s="26"/>
      <c r="U1779" s="26"/>
      <c r="V1779" s="26"/>
      <c r="W1779" s="26"/>
      <c r="X1779" s="26"/>
      <c r="Y1779" s="26"/>
      <c r="Z1779" s="26"/>
      <c r="AA1779" s="26"/>
      <c r="AB1779" s="26"/>
      <c r="AC1779" s="26"/>
      <c r="AD1779" s="26"/>
      <c r="AE1779" s="26"/>
      <c r="AF1779" s="26"/>
      <c r="AG1779" s="26"/>
      <c r="AH1779" s="26"/>
      <c r="AI1779" s="26"/>
      <c r="AJ1779" s="26"/>
      <c r="AK1779" s="26"/>
      <c r="AL1779" s="26"/>
      <c r="AM1779" s="26"/>
      <c r="AN1779" s="26"/>
      <c r="AO1779" s="26"/>
      <c r="AP1779" s="26"/>
      <c r="AQ1779" s="26"/>
      <c r="DN1779" s="42"/>
    </row>
    <row r="1780" spans="16:118" x14ac:dyDescent="0.3">
      <c r="P1780" s="26"/>
      <c r="Q1780" s="26"/>
      <c r="R1780" s="26"/>
      <c r="S1780" s="26"/>
      <c r="T1780" s="26"/>
      <c r="U1780" s="26"/>
      <c r="V1780" s="26"/>
      <c r="W1780" s="26"/>
      <c r="X1780" s="26"/>
      <c r="Y1780" s="26"/>
      <c r="Z1780" s="26"/>
      <c r="AA1780" s="26"/>
      <c r="AB1780" s="26"/>
      <c r="AC1780" s="26"/>
      <c r="AD1780" s="26"/>
      <c r="AE1780" s="26"/>
      <c r="AF1780" s="26"/>
      <c r="AG1780" s="26"/>
      <c r="AH1780" s="26"/>
      <c r="AI1780" s="26"/>
      <c r="AJ1780" s="26"/>
      <c r="AK1780" s="26"/>
      <c r="AL1780" s="26"/>
      <c r="AM1780" s="26"/>
      <c r="AN1780" s="26"/>
      <c r="AO1780" s="26"/>
      <c r="AP1780" s="26"/>
      <c r="AQ1780" s="26"/>
      <c r="DN1780" s="42"/>
    </row>
    <row r="1781" spans="16:118" x14ac:dyDescent="0.3">
      <c r="P1781" s="26"/>
      <c r="Q1781" s="26"/>
      <c r="R1781" s="26"/>
      <c r="S1781" s="26"/>
      <c r="T1781" s="26"/>
      <c r="U1781" s="26"/>
      <c r="V1781" s="26"/>
      <c r="W1781" s="26"/>
      <c r="X1781" s="26"/>
      <c r="Y1781" s="26"/>
      <c r="Z1781" s="26"/>
      <c r="AA1781" s="26"/>
      <c r="AB1781" s="26"/>
      <c r="AC1781" s="26"/>
      <c r="AD1781" s="26"/>
      <c r="AE1781" s="26"/>
      <c r="AF1781" s="26"/>
      <c r="AG1781" s="26"/>
      <c r="AH1781" s="26"/>
      <c r="AI1781" s="26"/>
      <c r="AJ1781" s="26"/>
      <c r="AK1781" s="26"/>
      <c r="AL1781" s="26"/>
      <c r="AM1781" s="26"/>
      <c r="AN1781" s="26"/>
      <c r="AO1781" s="26"/>
      <c r="AP1781" s="26"/>
      <c r="AQ1781" s="26"/>
      <c r="DN1781" s="42"/>
    </row>
    <row r="1782" spans="16:118" x14ac:dyDescent="0.3">
      <c r="P1782" s="26"/>
      <c r="Q1782" s="26"/>
      <c r="R1782" s="26"/>
      <c r="S1782" s="26"/>
      <c r="T1782" s="26"/>
      <c r="U1782" s="26"/>
      <c r="V1782" s="26"/>
      <c r="W1782" s="26"/>
      <c r="X1782" s="26"/>
      <c r="Y1782" s="26"/>
      <c r="Z1782" s="26"/>
      <c r="AA1782" s="26"/>
      <c r="AB1782" s="26"/>
      <c r="AC1782" s="26"/>
      <c r="AD1782" s="26"/>
      <c r="AE1782" s="26"/>
      <c r="AF1782" s="26"/>
      <c r="AG1782" s="26"/>
      <c r="AH1782" s="26"/>
      <c r="AI1782" s="26"/>
      <c r="AJ1782" s="26"/>
      <c r="AK1782" s="26"/>
      <c r="AL1782" s="26"/>
      <c r="AM1782" s="26"/>
      <c r="AN1782" s="26"/>
      <c r="AO1782" s="26"/>
      <c r="AP1782" s="26"/>
      <c r="AQ1782" s="26"/>
      <c r="DN1782" s="42"/>
    </row>
    <row r="1783" spans="16:118" x14ac:dyDescent="0.3">
      <c r="P1783" s="26"/>
      <c r="Q1783" s="26"/>
      <c r="R1783" s="26"/>
      <c r="S1783" s="26"/>
      <c r="T1783" s="26"/>
      <c r="U1783" s="26"/>
      <c r="V1783" s="26"/>
      <c r="W1783" s="26"/>
      <c r="X1783" s="26"/>
      <c r="Y1783" s="26"/>
      <c r="Z1783" s="26"/>
      <c r="AA1783" s="26"/>
      <c r="AB1783" s="26"/>
      <c r="AC1783" s="26"/>
      <c r="AD1783" s="26"/>
      <c r="AE1783" s="26"/>
      <c r="AF1783" s="26"/>
      <c r="AG1783" s="26"/>
      <c r="AH1783" s="26"/>
      <c r="AI1783" s="26"/>
      <c r="AJ1783" s="26"/>
      <c r="AK1783" s="26"/>
      <c r="AL1783" s="26"/>
      <c r="AM1783" s="26"/>
      <c r="AN1783" s="26"/>
      <c r="AO1783" s="26"/>
      <c r="AP1783" s="26"/>
      <c r="AQ1783" s="26"/>
      <c r="DN1783" s="42"/>
    </row>
    <row r="1784" spans="16:118" x14ac:dyDescent="0.3">
      <c r="P1784" s="26"/>
      <c r="Q1784" s="26"/>
      <c r="R1784" s="26"/>
      <c r="S1784" s="26"/>
      <c r="T1784" s="26"/>
      <c r="U1784" s="26"/>
      <c r="V1784" s="26"/>
      <c r="W1784" s="26"/>
      <c r="X1784" s="26"/>
      <c r="Y1784" s="26"/>
      <c r="Z1784" s="26"/>
      <c r="AA1784" s="26"/>
      <c r="AB1784" s="26"/>
      <c r="AC1784" s="26"/>
      <c r="AD1784" s="26"/>
      <c r="AE1784" s="26"/>
      <c r="AF1784" s="26"/>
      <c r="AG1784" s="26"/>
      <c r="AH1784" s="26"/>
      <c r="AI1784" s="26"/>
      <c r="AJ1784" s="26"/>
      <c r="AK1784" s="26"/>
      <c r="AL1784" s="26"/>
      <c r="AM1784" s="26"/>
      <c r="AN1784" s="26"/>
      <c r="AO1784" s="26"/>
      <c r="AP1784" s="26"/>
      <c r="AQ1784" s="26"/>
      <c r="DN1784" s="42"/>
    </row>
    <row r="1785" spans="16:118" x14ac:dyDescent="0.3">
      <c r="P1785" s="26"/>
      <c r="Q1785" s="26"/>
      <c r="R1785" s="26"/>
      <c r="S1785" s="26"/>
      <c r="T1785" s="26"/>
      <c r="U1785" s="26"/>
      <c r="V1785" s="26"/>
      <c r="W1785" s="26"/>
      <c r="X1785" s="26"/>
      <c r="Y1785" s="26"/>
      <c r="Z1785" s="26"/>
      <c r="AA1785" s="26"/>
      <c r="AB1785" s="26"/>
      <c r="AC1785" s="26"/>
      <c r="AD1785" s="26"/>
      <c r="AE1785" s="26"/>
      <c r="AF1785" s="26"/>
      <c r="AG1785" s="26"/>
      <c r="AH1785" s="26"/>
      <c r="AI1785" s="26"/>
      <c r="AJ1785" s="26"/>
      <c r="AK1785" s="26"/>
      <c r="AL1785" s="26"/>
      <c r="AM1785" s="26"/>
      <c r="AN1785" s="26"/>
      <c r="AO1785" s="26"/>
      <c r="AP1785" s="26"/>
      <c r="AQ1785" s="26"/>
      <c r="DN1785" s="42"/>
    </row>
    <row r="1786" spans="16:118" x14ac:dyDescent="0.3">
      <c r="P1786" s="26"/>
      <c r="Q1786" s="26"/>
      <c r="R1786" s="26"/>
      <c r="S1786" s="26"/>
      <c r="T1786" s="26"/>
      <c r="U1786" s="26"/>
      <c r="V1786" s="26"/>
      <c r="W1786" s="26"/>
      <c r="X1786" s="26"/>
      <c r="Y1786" s="26"/>
      <c r="Z1786" s="26"/>
      <c r="AA1786" s="26"/>
      <c r="AB1786" s="26"/>
      <c r="AC1786" s="26"/>
      <c r="AD1786" s="26"/>
      <c r="AE1786" s="26"/>
      <c r="AF1786" s="26"/>
      <c r="AG1786" s="26"/>
      <c r="AH1786" s="26"/>
      <c r="AI1786" s="26"/>
      <c r="AJ1786" s="26"/>
      <c r="AK1786" s="26"/>
      <c r="AL1786" s="26"/>
      <c r="AM1786" s="26"/>
      <c r="AN1786" s="26"/>
      <c r="AO1786" s="26"/>
      <c r="AP1786" s="26"/>
      <c r="AQ1786" s="26"/>
      <c r="DN1786" s="42"/>
    </row>
    <row r="1787" spans="16:118" x14ac:dyDescent="0.3">
      <c r="P1787" s="26"/>
      <c r="Q1787" s="26"/>
      <c r="R1787" s="26"/>
      <c r="S1787" s="26"/>
      <c r="T1787" s="26"/>
      <c r="U1787" s="26"/>
      <c r="V1787" s="26"/>
      <c r="W1787" s="26"/>
      <c r="X1787" s="26"/>
      <c r="Y1787" s="26"/>
      <c r="Z1787" s="26"/>
      <c r="AA1787" s="26"/>
      <c r="AB1787" s="26"/>
      <c r="AC1787" s="26"/>
      <c r="AD1787" s="26"/>
      <c r="AE1787" s="26"/>
      <c r="AF1787" s="26"/>
      <c r="AG1787" s="26"/>
      <c r="AH1787" s="26"/>
      <c r="AI1787" s="26"/>
      <c r="AJ1787" s="26"/>
      <c r="AK1787" s="26"/>
      <c r="AL1787" s="26"/>
      <c r="AM1787" s="26"/>
      <c r="AN1787" s="26"/>
      <c r="AO1787" s="26"/>
      <c r="AP1787" s="26"/>
      <c r="AQ1787" s="26"/>
      <c r="DN1787" s="42"/>
    </row>
    <row r="1788" spans="16:118" x14ac:dyDescent="0.3">
      <c r="P1788" s="26"/>
      <c r="Q1788" s="26"/>
      <c r="R1788" s="26"/>
      <c r="S1788" s="26"/>
      <c r="T1788" s="26"/>
      <c r="U1788" s="26"/>
      <c r="V1788" s="26"/>
      <c r="W1788" s="26"/>
      <c r="X1788" s="26"/>
      <c r="Y1788" s="26"/>
      <c r="Z1788" s="26"/>
      <c r="AA1788" s="26"/>
      <c r="AB1788" s="26"/>
      <c r="AC1788" s="26"/>
      <c r="AD1788" s="26"/>
      <c r="AE1788" s="26"/>
      <c r="AF1788" s="26"/>
      <c r="AG1788" s="26"/>
      <c r="AH1788" s="26"/>
      <c r="AI1788" s="26"/>
      <c r="AJ1788" s="26"/>
      <c r="AK1788" s="26"/>
      <c r="AL1788" s="26"/>
      <c r="AM1788" s="26"/>
      <c r="AN1788" s="26"/>
      <c r="AO1788" s="26"/>
      <c r="AP1788" s="26"/>
      <c r="AQ1788" s="26"/>
      <c r="DN1788" s="42"/>
    </row>
    <row r="1789" spans="16:118" x14ac:dyDescent="0.3">
      <c r="P1789" s="26"/>
      <c r="Q1789" s="26"/>
      <c r="R1789" s="26"/>
      <c r="S1789" s="26"/>
      <c r="T1789" s="26"/>
      <c r="U1789" s="26"/>
      <c r="V1789" s="26"/>
      <c r="W1789" s="26"/>
      <c r="X1789" s="26"/>
      <c r="Y1789" s="26"/>
      <c r="Z1789" s="26"/>
      <c r="AA1789" s="26"/>
      <c r="AB1789" s="26"/>
      <c r="AC1789" s="26"/>
      <c r="AD1789" s="26"/>
      <c r="AE1789" s="26"/>
      <c r="AF1789" s="26"/>
      <c r="AG1789" s="26"/>
      <c r="AH1789" s="26"/>
      <c r="AI1789" s="26"/>
      <c r="AJ1789" s="26"/>
      <c r="AK1789" s="26"/>
      <c r="AL1789" s="26"/>
      <c r="AM1789" s="26"/>
      <c r="AN1789" s="26"/>
      <c r="AO1789" s="26"/>
      <c r="AP1789" s="26"/>
      <c r="AQ1789" s="26"/>
      <c r="DN1789" s="42"/>
    </row>
    <row r="1790" spans="16:118" x14ac:dyDescent="0.3">
      <c r="P1790" s="26"/>
      <c r="Q1790" s="26"/>
      <c r="R1790" s="26"/>
      <c r="S1790" s="26"/>
      <c r="T1790" s="26"/>
      <c r="U1790" s="26"/>
      <c r="V1790" s="26"/>
      <c r="W1790" s="26"/>
      <c r="X1790" s="26"/>
      <c r="Y1790" s="26"/>
      <c r="Z1790" s="26"/>
      <c r="AA1790" s="26"/>
      <c r="AB1790" s="26"/>
      <c r="AC1790" s="26"/>
      <c r="AD1790" s="26"/>
      <c r="AE1790" s="26"/>
      <c r="AF1790" s="26"/>
      <c r="AG1790" s="26"/>
      <c r="AH1790" s="26"/>
      <c r="AI1790" s="26"/>
      <c r="AJ1790" s="26"/>
      <c r="AK1790" s="26"/>
      <c r="AL1790" s="26"/>
      <c r="AM1790" s="26"/>
      <c r="AN1790" s="26"/>
      <c r="AO1790" s="26"/>
      <c r="AP1790" s="26"/>
      <c r="AQ1790" s="26"/>
      <c r="DN1790" s="42"/>
    </row>
    <row r="1791" spans="16:118" x14ac:dyDescent="0.3">
      <c r="P1791" s="26"/>
      <c r="Q1791" s="26"/>
      <c r="R1791" s="26"/>
      <c r="S1791" s="26"/>
      <c r="T1791" s="26"/>
      <c r="U1791" s="26"/>
      <c r="V1791" s="26"/>
      <c r="W1791" s="26"/>
      <c r="X1791" s="26"/>
      <c r="Y1791" s="26"/>
      <c r="Z1791" s="26"/>
      <c r="AA1791" s="26"/>
      <c r="AB1791" s="26"/>
      <c r="AC1791" s="26"/>
      <c r="AD1791" s="26"/>
      <c r="AE1791" s="26"/>
      <c r="AF1791" s="26"/>
      <c r="AG1791" s="26"/>
      <c r="AH1791" s="26"/>
      <c r="AI1791" s="26"/>
      <c r="AJ1791" s="26"/>
      <c r="AK1791" s="26"/>
      <c r="AL1791" s="26"/>
      <c r="AM1791" s="26"/>
      <c r="AN1791" s="26"/>
      <c r="AO1791" s="26"/>
      <c r="AP1791" s="26"/>
      <c r="AQ1791" s="26"/>
      <c r="DN1791" s="42"/>
    </row>
    <row r="1792" spans="16:118" x14ac:dyDescent="0.3">
      <c r="P1792" s="26"/>
      <c r="Q1792" s="26"/>
      <c r="R1792" s="26"/>
      <c r="S1792" s="26"/>
      <c r="T1792" s="26"/>
      <c r="U1792" s="26"/>
      <c r="V1792" s="26"/>
      <c r="W1792" s="26"/>
      <c r="X1792" s="26"/>
      <c r="Y1792" s="26"/>
      <c r="Z1792" s="26"/>
      <c r="AA1792" s="26"/>
      <c r="AB1792" s="26"/>
      <c r="AC1792" s="26"/>
      <c r="AD1792" s="26"/>
      <c r="AE1792" s="26"/>
      <c r="AF1792" s="26"/>
      <c r="AG1792" s="26"/>
      <c r="AH1792" s="26"/>
      <c r="AI1792" s="26"/>
      <c r="AJ1792" s="26"/>
      <c r="AK1792" s="26"/>
      <c r="AL1792" s="26"/>
      <c r="AM1792" s="26"/>
      <c r="AN1792" s="26"/>
      <c r="AO1792" s="26"/>
      <c r="AP1792" s="26"/>
      <c r="AQ1792" s="26"/>
      <c r="DN1792" s="42"/>
    </row>
    <row r="1793" spans="16:118" x14ac:dyDescent="0.3">
      <c r="P1793" s="26"/>
      <c r="Q1793" s="26"/>
      <c r="R1793" s="26"/>
      <c r="S1793" s="26"/>
      <c r="T1793" s="26"/>
      <c r="U1793" s="26"/>
      <c r="V1793" s="26"/>
      <c r="W1793" s="26"/>
      <c r="X1793" s="26"/>
      <c r="Y1793" s="26"/>
      <c r="Z1793" s="26"/>
      <c r="AA1793" s="26"/>
      <c r="AB1793" s="26"/>
      <c r="AC1793" s="26"/>
      <c r="AD1793" s="26"/>
      <c r="AE1793" s="26"/>
      <c r="AF1793" s="26"/>
      <c r="AG1793" s="26"/>
      <c r="AH1793" s="26"/>
      <c r="AI1793" s="26"/>
      <c r="AJ1793" s="26"/>
      <c r="AK1793" s="26"/>
      <c r="AL1793" s="26"/>
      <c r="AM1793" s="26"/>
      <c r="AN1793" s="26"/>
      <c r="AO1793" s="26"/>
      <c r="AP1793" s="26"/>
      <c r="AQ1793" s="26"/>
      <c r="DN1793" s="42"/>
    </row>
    <row r="1794" spans="16:118" x14ac:dyDescent="0.3">
      <c r="P1794" s="26"/>
      <c r="Q1794" s="26"/>
      <c r="R1794" s="26"/>
      <c r="S1794" s="26"/>
      <c r="T1794" s="26"/>
      <c r="U1794" s="26"/>
      <c r="V1794" s="26"/>
      <c r="W1794" s="26"/>
      <c r="X1794" s="26"/>
      <c r="Y1794" s="26"/>
      <c r="Z1794" s="26"/>
      <c r="AA1794" s="26"/>
      <c r="AB1794" s="26"/>
      <c r="AC1794" s="26"/>
      <c r="AD1794" s="26"/>
      <c r="AE1794" s="26"/>
      <c r="AF1794" s="26"/>
      <c r="AG1794" s="26"/>
      <c r="AH1794" s="26"/>
      <c r="AI1794" s="26"/>
      <c r="AJ1794" s="26"/>
      <c r="AK1794" s="26"/>
      <c r="AL1794" s="26"/>
      <c r="AM1794" s="26"/>
      <c r="AN1794" s="26"/>
      <c r="AO1794" s="26"/>
      <c r="AP1794" s="26"/>
      <c r="AQ1794" s="26"/>
      <c r="DN1794" s="42"/>
    </row>
    <row r="1795" spans="16:118" x14ac:dyDescent="0.3">
      <c r="P1795" s="26"/>
      <c r="Q1795" s="26"/>
      <c r="R1795" s="26"/>
      <c r="S1795" s="26"/>
      <c r="T1795" s="26"/>
      <c r="U1795" s="26"/>
      <c r="V1795" s="26"/>
      <c r="W1795" s="26"/>
      <c r="X1795" s="26"/>
      <c r="Y1795" s="26"/>
      <c r="Z1795" s="26"/>
      <c r="AA1795" s="26"/>
      <c r="AB1795" s="26"/>
      <c r="AC1795" s="26"/>
      <c r="AD1795" s="26"/>
      <c r="AE1795" s="26"/>
      <c r="AF1795" s="26"/>
      <c r="AG1795" s="26"/>
      <c r="AH1795" s="26"/>
      <c r="AI1795" s="26"/>
      <c r="AJ1795" s="26"/>
      <c r="AK1795" s="26"/>
      <c r="AL1795" s="26"/>
      <c r="AM1795" s="26"/>
      <c r="AN1795" s="26"/>
      <c r="AO1795" s="26"/>
      <c r="AP1795" s="26"/>
      <c r="AQ1795" s="26"/>
      <c r="DN1795" s="42"/>
    </row>
    <row r="1796" spans="16:118" x14ac:dyDescent="0.3">
      <c r="P1796" s="26"/>
      <c r="Q1796" s="26"/>
      <c r="R1796" s="26"/>
      <c r="S1796" s="26"/>
      <c r="T1796" s="26"/>
      <c r="U1796" s="26"/>
      <c r="V1796" s="26"/>
      <c r="W1796" s="26"/>
      <c r="X1796" s="26"/>
      <c r="Y1796" s="26"/>
      <c r="Z1796" s="26"/>
      <c r="AA1796" s="26"/>
      <c r="AB1796" s="26"/>
      <c r="AC1796" s="26"/>
      <c r="AD1796" s="26"/>
      <c r="AE1796" s="26"/>
      <c r="AF1796" s="26"/>
      <c r="AG1796" s="26"/>
      <c r="AH1796" s="26"/>
      <c r="AI1796" s="26"/>
      <c r="AJ1796" s="26"/>
      <c r="AK1796" s="26"/>
      <c r="AL1796" s="26"/>
      <c r="AM1796" s="26"/>
      <c r="AN1796" s="26"/>
      <c r="AO1796" s="26"/>
      <c r="AP1796" s="26"/>
      <c r="AQ1796" s="26"/>
      <c r="DN1796" s="42"/>
    </row>
    <row r="1797" spans="16:118" x14ac:dyDescent="0.3">
      <c r="P1797" s="26"/>
      <c r="Q1797" s="26"/>
      <c r="R1797" s="26"/>
      <c r="S1797" s="26"/>
      <c r="T1797" s="26"/>
      <c r="U1797" s="26"/>
      <c r="V1797" s="26"/>
      <c r="W1797" s="26"/>
      <c r="X1797" s="26"/>
      <c r="Y1797" s="26"/>
      <c r="Z1797" s="26"/>
      <c r="AA1797" s="26"/>
      <c r="AB1797" s="26"/>
      <c r="AC1797" s="26"/>
      <c r="AD1797" s="26"/>
      <c r="AE1797" s="26"/>
      <c r="AF1797" s="26"/>
      <c r="AG1797" s="26"/>
      <c r="AH1797" s="26"/>
      <c r="AI1797" s="26"/>
      <c r="AJ1797" s="26"/>
      <c r="AK1797" s="26"/>
      <c r="AL1797" s="26"/>
      <c r="AM1797" s="26"/>
      <c r="AN1797" s="26"/>
      <c r="AO1797" s="26"/>
      <c r="AP1797" s="26"/>
      <c r="AQ1797" s="26"/>
      <c r="DN1797" s="42"/>
    </row>
    <row r="1798" spans="16:118" x14ac:dyDescent="0.3">
      <c r="P1798" s="26"/>
      <c r="Q1798" s="26"/>
      <c r="R1798" s="26"/>
      <c r="S1798" s="26"/>
      <c r="T1798" s="26"/>
      <c r="U1798" s="26"/>
      <c r="V1798" s="26"/>
      <c r="W1798" s="26"/>
      <c r="X1798" s="26"/>
      <c r="Y1798" s="26"/>
      <c r="Z1798" s="26"/>
      <c r="AA1798" s="26"/>
      <c r="AB1798" s="26"/>
      <c r="AC1798" s="26"/>
      <c r="AD1798" s="26"/>
      <c r="AE1798" s="26"/>
      <c r="AF1798" s="26"/>
      <c r="AG1798" s="26"/>
      <c r="AH1798" s="26"/>
      <c r="AI1798" s="26"/>
      <c r="AJ1798" s="26"/>
      <c r="AK1798" s="26"/>
      <c r="AL1798" s="26"/>
      <c r="AM1798" s="26"/>
      <c r="AN1798" s="26"/>
      <c r="AO1798" s="26"/>
      <c r="AP1798" s="26"/>
      <c r="AQ1798" s="26"/>
      <c r="DN1798" s="42"/>
    </row>
    <row r="1799" spans="16:118" x14ac:dyDescent="0.3">
      <c r="P1799" s="26"/>
      <c r="Q1799" s="26"/>
      <c r="R1799" s="26"/>
      <c r="S1799" s="26"/>
      <c r="T1799" s="26"/>
      <c r="U1799" s="26"/>
      <c r="V1799" s="26"/>
      <c r="W1799" s="26"/>
      <c r="X1799" s="26"/>
      <c r="Y1799" s="26"/>
      <c r="Z1799" s="26"/>
      <c r="AA1799" s="26"/>
      <c r="AB1799" s="26"/>
      <c r="AC1799" s="26"/>
      <c r="AD1799" s="26"/>
      <c r="AE1799" s="26"/>
      <c r="AF1799" s="26"/>
      <c r="AG1799" s="26"/>
      <c r="AH1799" s="26"/>
      <c r="AI1799" s="26"/>
      <c r="AJ1799" s="26"/>
      <c r="AK1799" s="26"/>
      <c r="AL1799" s="26"/>
      <c r="AM1799" s="26"/>
      <c r="AN1799" s="26"/>
      <c r="AO1799" s="26"/>
      <c r="AP1799" s="26"/>
      <c r="AQ1799" s="26"/>
      <c r="DN1799" s="42"/>
    </row>
    <row r="1800" spans="16:118" x14ac:dyDescent="0.3">
      <c r="P1800" s="26"/>
      <c r="Q1800" s="26"/>
      <c r="R1800" s="26"/>
      <c r="S1800" s="26"/>
      <c r="T1800" s="26"/>
      <c r="U1800" s="26"/>
      <c r="V1800" s="26"/>
      <c r="W1800" s="26"/>
      <c r="X1800" s="26"/>
      <c r="Y1800" s="26"/>
      <c r="Z1800" s="26"/>
      <c r="AA1800" s="26"/>
      <c r="AB1800" s="26"/>
      <c r="AC1800" s="26"/>
      <c r="AD1800" s="26"/>
      <c r="AE1800" s="26"/>
      <c r="AF1800" s="26"/>
      <c r="AG1800" s="26"/>
      <c r="AH1800" s="26"/>
      <c r="AI1800" s="26"/>
      <c r="AJ1800" s="26"/>
      <c r="AK1800" s="26"/>
      <c r="AL1800" s="26"/>
      <c r="AM1800" s="26"/>
      <c r="AN1800" s="26"/>
      <c r="AO1800" s="26"/>
      <c r="AP1800" s="26"/>
      <c r="AQ1800" s="26"/>
      <c r="DN1800" s="42"/>
    </row>
    <row r="1801" spans="16:118" x14ac:dyDescent="0.3">
      <c r="P1801" s="26"/>
      <c r="Q1801" s="26"/>
      <c r="R1801" s="26"/>
      <c r="S1801" s="26"/>
      <c r="T1801" s="26"/>
      <c r="U1801" s="26"/>
      <c r="V1801" s="26"/>
      <c r="W1801" s="26"/>
      <c r="X1801" s="26"/>
      <c r="Y1801" s="26"/>
      <c r="Z1801" s="26"/>
      <c r="AA1801" s="26"/>
      <c r="AB1801" s="26"/>
      <c r="AC1801" s="26"/>
      <c r="AD1801" s="26"/>
      <c r="AE1801" s="26"/>
      <c r="AF1801" s="26"/>
      <c r="AG1801" s="26"/>
      <c r="AH1801" s="26"/>
      <c r="AI1801" s="26"/>
      <c r="AJ1801" s="26"/>
      <c r="AK1801" s="26"/>
      <c r="AL1801" s="26"/>
      <c r="AM1801" s="26"/>
      <c r="AN1801" s="26"/>
      <c r="AO1801" s="26"/>
      <c r="AP1801" s="26"/>
      <c r="AQ1801" s="26"/>
      <c r="DN1801" s="42"/>
    </row>
    <row r="1802" spans="16:118" x14ac:dyDescent="0.3">
      <c r="P1802" s="26"/>
      <c r="Q1802" s="26"/>
      <c r="R1802" s="26"/>
      <c r="S1802" s="26"/>
      <c r="T1802" s="26"/>
      <c r="U1802" s="26"/>
      <c r="V1802" s="26"/>
      <c r="W1802" s="26"/>
      <c r="X1802" s="26"/>
      <c r="Y1802" s="26"/>
      <c r="Z1802" s="26"/>
      <c r="AA1802" s="26"/>
      <c r="AB1802" s="26"/>
      <c r="AC1802" s="26"/>
      <c r="AD1802" s="26"/>
      <c r="AE1802" s="26"/>
      <c r="AF1802" s="26"/>
      <c r="AG1802" s="26"/>
      <c r="AH1802" s="26"/>
      <c r="AI1802" s="26"/>
      <c r="AJ1802" s="26"/>
      <c r="AK1802" s="26"/>
      <c r="AL1802" s="26"/>
      <c r="AM1802" s="26"/>
      <c r="AN1802" s="26"/>
      <c r="AO1802" s="26"/>
      <c r="AP1802" s="26"/>
      <c r="AQ1802" s="26"/>
      <c r="DN1802" s="42"/>
    </row>
    <row r="1803" spans="16:118" x14ac:dyDescent="0.3">
      <c r="P1803" s="26"/>
      <c r="Q1803" s="26"/>
      <c r="R1803" s="26"/>
      <c r="S1803" s="26"/>
      <c r="T1803" s="26"/>
      <c r="U1803" s="26"/>
      <c r="V1803" s="26"/>
      <c r="W1803" s="26"/>
      <c r="X1803" s="26"/>
      <c r="Y1803" s="26"/>
      <c r="Z1803" s="26"/>
      <c r="AA1803" s="26"/>
      <c r="AB1803" s="26"/>
      <c r="AC1803" s="26"/>
      <c r="AD1803" s="26"/>
      <c r="AE1803" s="26"/>
      <c r="AF1803" s="26"/>
      <c r="AG1803" s="26"/>
      <c r="AH1803" s="26"/>
      <c r="AI1803" s="26"/>
      <c r="AJ1803" s="26"/>
      <c r="AK1803" s="26"/>
      <c r="AL1803" s="26"/>
      <c r="AM1803" s="26"/>
      <c r="AN1803" s="26"/>
      <c r="AO1803" s="26"/>
      <c r="AP1803" s="26"/>
      <c r="AQ1803" s="26"/>
      <c r="DN1803" s="42"/>
    </row>
    <row r="1804" spans="16:118" x14ac:dyDescent="0.3">
      <c r="P1804" s="26"/>
      <c r="Q1804" s="26"/>
      <c r="R1804" s="26"/>
      <c r="S1804" s="26"/>
      <c r="T1804" s="26"/>
      <c r="U1804" s="26"/>
      <c r="V1804" s="26"/>
      <c r="W1804" s="26"/>
      <c r="X1804" s="26"/>
      <c r="Y1804" s="26"/>
      <c r="Z1804" s="26"/>
      <c r="AA1804" s="26"/>
      <c r="AB1804" s="26"/>
      <c r="AC1804" s="26"/>
      <c r="AD1804" s="26"/>
      <c r="AE1804" s="26"/>
      <c r="AF1804" s="26"/>
      <c r="AG1804" s="26"/>
      <c r="AH1804" s="26"/>
      <c r="AI1804" s="26"/>
      <c r="AJ1804" s="26"/>
      <c r="AK1804" s="26"/>
      <c r="AL1804" s="26"/>
      <c r="AM1804" s="26"/>
      <c r="AN1804" s="26"/>
      <c r="AO1804" s="26"/>
      <c r="AP1804" s="26"/>
      <c r="AQ1804" s="26"/>
      <c r="DN1804" s="42"/>
    </row>
    <row r="1805" spans="16:118" x14ac:dyDescent="0.3">
      <c r="P1805" s="26"/>
      <c r="Q1805" s="26"/>
      <c r="R1805" s="26"/>
      <c r="S1805" s="26"/>
      <c r="T1805" s="26"/>
      <c r="U1805" s="26"/>
      <c r="V1805" s="26"/>
      <c r="W1805" s="26"/>
      <c r="X1805" s="26"/>
      <c r="Y1805" s="26"/>
      <c r="Z1805" s="26"/>
      <c r="AA1805" s="26"/>
      <c r="AB1805" s="26"/>
      <c r="AC1805" s="26"/>
      <c r="AD1805" s="26"/>
      <c r="AE1805" s="26"/>
      <c r="AF1805" s="26"/>
      <c r="AG1805" s="26"/>
      <c r="AH1805" s="26"/>
      <c r="AI1805" s="26"/>
      <c r="AJ1805" s="26"/>
      <c r="AK1805" s="26"/>
      <c r="AL1805" s="26"/>
      <c r="AM1805" s="26"/>
      <c r="AN1805" s="26"/>
      <c r="AO1805" s="26"/>
      <c r="AP1805" s="26"/>
      <c r="AQ1805" s="26"/>
      <c r="DN1805" s="42"/>
    </row>
    <row r="1806" spans="16:118" x14ac:dyDescent="0.3">
      <c r="P1806" s="26"/>
      <c r="Q1806" s="26"/>
      <c r="R1806" s="26"/>
      <c r="S1806" s="26"/>
      <c r="T1806" s="26"/>
      <c r="U1806" s="26"/>
      <c r="V1806" s="26"/>
      <c r="W1806" s="26"/>
      <c r="X1806" s="26"/>
      <c r="Y1806" s="26"/>
      <c r="Z1806" s="26"/>
      <c r="AA1806" s="26"/>
      <c r="AB1806" s="26"/>
      <c r="AC1806" s="26"/>
      <c r="AD1806" s="26"/>
      <c r="AE1806" s="26"/>
      <c r="AF1806" s="26"/>
      <c r="AG1806" s="26"/>
      <c r="AH1806" s="26"/>
      <c r="AI1806" s="26"/>
      <c r="AJ1806" s="26"/>
      <c r="AK1806" s="26"/>
      <c r="AL1806" s="26"/>
      <c r="AM1806" s="26"/>
      <c r="AN1806" s="26"/>
      <c r="AO1806" s="26"/>
      <c r="AP1806" s="26"/>
      <c r="AQ1806" s="26"/>
      <c r="DN1806" s="42"/>
    </row>
    <row r="1807" spans="16:118" x14ac:dyDescent="0.3">
      <c r="P1807" s="26"/>
      <c r="Q1807" s="26"/>
      <c r="R1807" s="26"/>
      <c r="S1807" s="26"/>
      <c r="T1807" s="26"/>
      <c r="U1807" s="26"/>
      <c r="V1807" s="26"/>
      <c r="W1807" s="26"/>
      <c r="X1807" s="26"/>
      <c r="Y1807" s="26"/>
      <c r="Z1807" s="26"/>
      <c r="AA1807" s="26"/>
      <c r="AB1807" s="26"/>
      <c r="AC1807" s="26"/>
      <c r="AD1807" s="26"/>
      <c r="AE1807" s="26"/>
      <c r="AF1807" s="26"/>
      <c r="AG1807" s="26"/>
      <c r="AH1807" s="26"/>
      <c r="AI1807" s="26"/>
      <c r="AJ1807" s="26"/>
      <c r="AK1807" s="26"/>
      <c r="AL1807" s="26"/>
      <c r="AM1807" s="26"/>
      <c r="AN1807" s="26"/>
      <c r="AO1807" s="26"/>
      <c r="AP1807" s="26"/>
      <c r="AQ1807" s="26"/>
      <c r="DN1807" s="42"/>
    </row>
    <row r="1808" spans="16:118" x14ac:dyDescent="0.3">
      <c r="P1808" s="26"/>
      <c r="Q1808" s="26"/>
      <c r="R1808" s="26"/>
      <c r="S1808" s="26"/>
      <c r="T1808" s="26"/>
      <c r="U1808" s="26"/>
      <c r="V1808" s="26"/>
      <c r="W1808" s="26"/>
      <c r="X1808" s="26"/>
      <c r="Y1808" s="26"/>
      <c r="Z1808" s="26"/>
      <c r="AA1808" s="26"/>
      <c r="AB1808" s="26"/>
      <c r="AC1808" s="26"/>
      <c r="AD1808" s="26"/>
      <c r="AE1808" s="26"/>
      <c r="AF1808" s="26"/>
      <c r="AG1808" s="26"/>
      <c r="AH1808" s="26"/>
      <c r="AI1808" s="26"/>
      <c r="AJ1808" s="26"/>
      <c r="AK1808" s="26"/>
      <c r="AL1808" s="26"/>
      <c r="AM1808" s="26"/>
      <c r="AN1808" s="26"/>
      <c r="AO1808" s="26"/>
      <c r="AP1808" s="26"/>
      <c r="AQ1808" s="26"/>
      <c r="DN1808" s="42"/>
    </row>
    <row r="1809" spans="16:118" x14ac:dyDescent="0.3">
      <c r="P1809" s="26"/>
      <c r="Q1809" s="26"/>
      <c r="R1809" s="26"/>
      <c r="S1809" s="26"/>
      <c r="T1809" s="26"/>
      <c r="U1809" s="26"/>
      <c r="V1809" s="26"/>
      <c r="W1809" s="26"/>
      <c r="X1809" s="26"/>
      <c r="Y1809" s="26"/>
      <c r="Z1809" s="26"/>
      <c r="AA1809" s="26"/>
      <c r="AB1809" s="26"/>
      <c r="AC1809" s="26"/>
      <c r="AD1809" s="26"/>
      <c r="AE1809" s="26"/>
      <c r="AF1809" s="26"/>
      <c r="AG1809" s="26"/>
      <c r="AH1809" s="26"/>
      <c r="AI1809" s="26"/>
      <c r="AJ1809" s="26"/>
      <c r="AK1809" s="26"/>
      <c r="AL1809" s="26"/>
      <c r="AM1809" s="26"/>
      <c r="AN1809" s="26"/>
      <c r="AO1809" s="26"/>
      <c r="AP1809" s="26"/>
      <c r="AQ1809" s="26"/>
      <c r="DN1809" s="42"/>
    </row>
    <row r="1810" spans="16:118" x14ac:dyDescent="0.3">
      <c r="P1810" s="26"/>
      <c r="Q1810" s="26"/>
      <c r="R1810" s="26"/>
      <c r="S1810" s="26"/>
      <c r="T1810" s="26"/>
      <c r="U1810" s="26"/>
      <c r="V1810" s="26"/>
      <c r="W1810" s="26"/>
      <c r="X1810" s="26"/>
      <c r="Y1810" s="26"/>
      <c r="Z1810" s="26"/>
      <c r="AA1810" s="26"/>
      <c r="AB1810" s="26"/>
      <c r="AC1810" s="26"/>
      <c r="AD1810" s="26"/>
      <c r="AE1810" s="26"/>
      <c r="AF1810" s="26"/>
      <c r="AG1810" s="26"/>
      <c r="AH1810" s="26"/>
      <c r="AI1810" s="26"/>
      <c r="AJ1810" s="26"/>
      <c r="AK1810" s="26"/>
      <c r="AL1810" s="26"/>
      <c r="AM1810" s="26"/>
      <c r="AN1810" s="26"/>
      <c r="AO1810" s="26"/>
      <c r="AP1810" s="26"/>
      <c r="AQ1810" s="26"/>
      <c r="DN1810" s="42"/>
    </row>
    <row r="1811" spans="16:118" x14ac:dyDescent="0.3">
      <c r="P1811" s="26"/>
      <c r="Q1811" s="26"/>
      <c r="R1811" s="26"/>
      <c r="S1811" s="26"/>
      <c r="T1811" s="26"/>
      <c r="U1811" s="26"/>
      <c r="V1811" s="26"/>
      <c r="W1811" s="26"/>
      <c r="X1811" s="26"/>
      <c r="Y1811" s="26"/>
      <c r="Z1811" s="26"/>
      <c r="AA1811" s="26"/>
      <c r="AB1811" s="26"/>
      <c r="AC1811" s="26"/>
      <c r="AD1811" s="26"/>
      <c r="AE1811" s="26"/>
      <c r="AF1811" s="26"/>
      <c r="AG1811" s="26"/>
      <c r="AH1811" s="26"/>
      <c r="AI1811" s="26"/>
      <c r="AJ1811" s="26"/>
      <c r="AK1811" s="26"/>
      <c r="AL1811" s="26"/>
      <c r="AM1811" s="26"/>
      <c r="AN1811" s="26"/>
      <c r="AO1811" s="26"/>
      <c r="AP1811" s="26"/>
      <c r="AQ1811" s="26"/>
      <c r="DN1811" s="42"/>
    </row>
    <row r="1812" spans="16:118" x14ac:dyDescent="0.3">
      <c r="P1812" s="26"/>
      <c r="Q1812" s="26"/>
      <c r="R1812" s="26"/>
      <c r="S1812" s="26"/>
      <c r="T1812" s="26"/>
      <c r="U1812" s="26"/>
      <c r="V1812" s="26"/>
      <c r="W1812" s="26"/>
      <c r="X1812" s="26"/>
      <c r="Y1812" s="26"/>
      <c r="Z1812" s="26"/>
      <c r="AA1812" s="26"/>
      <c r="AB1812" s="26"/>
      <c r="AC1812" s="26"/>
      <c r="AD1812" s="26"/>
      <c r="AE1812" s="26"/>
      <c r="AF1812" s="26"/>
      <c r="AG1812" s="26"/>
      <c r="AH1812" s="26"/>
      <c r="AI1812" s="26"/>
      <c r="AJ1812" s="26"/>
      <c r="AK1812" s="26"/>
      <c r="AL1812" s="26"/>
      <c r="AM1812" s="26"/>
      <c r="AN1812" s="26"/>
      <c r="AO1812" s="26"/>
      <c r="AP1812" s="26"/>
      <c r="AQ1812" s="26"/>
      <c r="DN1812" s="42"/>
    </row>
    <row r="1813" spans="16:118" x14ac:dyDescent="0.3">
      <c r="P1813" s="26"/>
      <c r="Q1813" s="26"/>
      <c r="R1813" s="26"/>
      <c r="S1813" s="26"/>
      <c r="T1813" s="26"/>
      <c r="U1813" s="26"/>
      <c r="V1813" s="26"/>
      <c r="W1813" s="26"/>
      <c r="X1813" s="26"/>
      <c r="Y1813" s="26"/>
      <c r="Z1813" s="26"/>
      <c r="AA1813" s="26"/>
      <c r="AB1813" s="26"/>
      <c r="AC1813" s="26"/>
      <c r="AD1813" s="26"/>
      <c r="AE1813" s="26"/>
      <c r="AF1813" s="26"/>
      <c r="AG1813" s="26"/>
      <c r="AH1813" s="26"/>
      <c r="AI1813" s="26"/>
      <c r="AJ1813" s="26"/>
      <c r="AK1813" s="26"/>
      <c r="AL1813" s="26"/>
      <c r="AM1813" s="26"/>
      <c r="AN1813" s="26"/>
      <c r="AO1813" s="26"/>
      <c r="AP1813" s="26"/>
      <c r="AQ1813" s="26"/>
      <c r="DN1813" s="42"/>
    </row>
    <row r="1814" spans="16:118" x14ac:dyDescent="0.3">
      <c r="P1814" s="26"/>
      <c r="Q1814" s="26"/>
      <c r="R1814" s="26"/>
      <c r="S1814" s="26"/>
      <c r="T1814" s="26"/>
      <c r="U1814" s="26"/>
      <c r="V1814" s="26"/>
      <c r="W1814" s="26"/>
      <c r="X1814" s="26"/>
      <c r="Y1814" s="26"/>
      <c r="Z1814" s="26"/>
      <c r="AA1814" s="26"/>
      <c r="AB1814" s="26"/>
      <c r="AC1814" s="26"/>
      <c r="AD1814" s="26"/>
      <c r="AE1814" s="26"/>
      <c r="AF1814" s="26"/>
      <c r="AG1814" s="26"/>
      <c r="AH1814" s="26"/>
      <c r="AI1814" s="26"/>
      <c r="AJ1814" s="26"/>
      <c r="AK1814" s="26"/>
      <c r="AL1814" s="26"/>
      <c r="AM1814" s="26"/>
      <c r="AN1814" s="26"/>
      <c r="AO1814" s="26"/>
      <c r="AP1814" s="26"/>
      <c r="AQ1814" s="26"/>
      <c r="DN1814" s="42"/>
    </row>
    <row r="1815" spans="16:118" x14ac:dyDescent="0.3">
      <c r="P1815" s="26"/>
      <c r="Q1815" s="26"/>
      <c r="R1815" s="26"/>
      <c r="S1815" s="26"/>
      <c r="T1815" s="26"/>
      <c r="U1815" s="26"/>
      <c r="V1815" s="26"/>
      <c r="W1815" s="26"/>
      <c r="X1815" s="26"/>
      <c r="Y1815" s="26"/>
      <c r="Z1815" s="26"/>
      <c r="AA1815" s="26"/>
      <c r="AB1815" s="26"/>
      <c r="AC1815" s="26"/>
      <c r="AD1815" s="26"/>
      <c r="AE1815" s="26"/>
      <c r="AF1815" s="26"/>
      <c r="AG1815" s="26"/>
      <c r="AH1815" s="26"/>
      <c r="AI1815" s="26"/>
      <c r="AJ1815" s="26"/>
      <c r="AK1815" s="26"/>
      <c r="AL1815" s="26"/>
      <c r="AM1815" s="26"/>
      <c r="AN1815" s="26"/>
      <c r="AO1815" s="26"/>
      <c r="AP1815" s="26"/>
      <c r="AQ1815" s="26"/>
      <c r="DN1815" s="42"/>
    </row>
    <row r="1816" spans="16:118" x14ac:dyDescent="0.3">
      <c r="P1816" s="26"/>
      <c r="Q1816" s="26"/>
      <c r="R1816" s="26"/>
      <c r="S1816" s="26"/>
      <c r="T1816" s="26"/>
      <c r="U1816" s="26"/>
      <c r="V1816" s="26"/>
      <c r="W1816" s="26"/>
      <c r="X1816" s="26"/>
      <c r="Y1816" s="26"/>
      <c r="Z1816" s="26"/>
      <c r="AA1816" s="26"/>
      <c r="AB1816" s="26"/>
      <c r="AC1816" s="26"/>
      <c r="AD1816" s="26"/>
      <c r="AE1816" s="26"/>
      <c r="AF1816" s="26"/>
      <c r="AG1816" s="26"/>
      <c r="AH1816" s="26"/>
      <c r="AI1816" s="26"/>
      <c r="AJ1816" s="26"/>
      <c r="AK1816" s="26"/>
      <c r="AL1816" s="26"/>
      <c r="AM1816" s="26"/>
      <c r="AN1816" s="26"/>
      <c r="AO1816" s="26"/>
      <c r="AP1816" s="26"/>
      <c r="AQ1816" s="26"/>
      <c r="DN1816" s="42"/>
    </row>
    <row r="1817" spans="16:118" x14ac:dyDescent="0.3">
      <c r="P1817" s="26"/>
      <c r="Q1817" s="26"/>
      <c r="R1817" s="26"/>
      <c r="S1817" s="26"/>
      <c r="T1817" s="26"/>
      <c r="U1817" s="26"/>
      <c r="V1817" s="26"/>
      <c r="W1817" s="26"/>
      <c r="X1817" s="26"/>
      <c r="Y1817" s="26"/>
      <c r="Z1817" s="26"/>
      <c r="AA1817" s="26"/>
      <c r="AB1817" s="26"/>
      <c r="AC1817" s="26"/>
      <c r="AD1817" s="26"/>
      <c r="AE1817" s="26"/>
      <c r="AF1817" s="26"/>
      <c r="AG1817" s="26"/>
      <c r="AH1817" s="26"/>
      <c r="AI1817" s="26"/>
      <c r="AJ1817" s="26"/>
      <c r="AK1817" s="26"/>
      <c r="AL1817" s="26"/>
      <c r="AM1817" s="26"/>
      <c r="AN1817" s="26"/>
      <c r="AO1817" s="26"/>
      <c r="AP1817" s="26"/>
      <c r="AQ1817" s="26"/>
      <c r="DN1817" s="42"/>
    </row>
    <row r="1818" spans="16:118" x14ac:dyDescent="0.3">
      <c r="P1818" s="26"/>
      <c r="Q1818" s="26"/>
      <c r="R1818" s="26"/>
      <c r="S1818" s="26"/>
      <c r="T1818" s="26"/>
      <c r="U1818" s="26"/>
      <c r="V1818" s="26"/>
      <c r="W1818" s="26"/>
      <c r="X1818" s="26"/>
      <c r="Y1818" s="26"/>
      <c r="Z1818" s="26"/>
      <c r="AA1818" s="26"/>
      <c r="AB1818" s="26"/>
      <c r="AC1818" s="26"/>
      <c r="AD1818" s="26"/>
      <c r="AE1818" s="26"/>
      <c r="AF1818" s="26"/>
      <c r="AG1818" s="26"/>
      <c r="AH1818" s="26"/>
      <c r="AI1818" s="26"/>
      <c r="AJ1818" s="26"/>
      <c r="AK1818" s="26"/>
      <c r="AL1818" s="26"/>
      <c r="AM1818" s="26"/>
      <c r="AN1818" s="26"/>
      <c r="AO1818" s="26"/>
      <c r="AP1818" s="26"/>
      <c r="AQ1818" s="26"/>
      <c r="DN1818" s="42"/>
    </row>
    <row r="1819" spans="16:118" x14ac:dyDescent="0.3">
      <c r="P1819" s="26"/>
      <c r="Q1819" s="26"/>
      <c r="R1819" s="26"/>
      <c r="S1819" s="26"/>
      <c r="T1819" s="26"/>
      <c r="U1819" s="26"/>
      <c r="V1819" s="26"/>
      <c r="W1819" s="26"/>
      <c r="X1819" s="26"/>
      <c r="Y1819" s="26"/>
      <c r="Z1819" s="26"/>
      <c r="AA1819" s="26"/>
      <c r="AB1819" s="26"/>
      <c r="AC1819" s="26"/>
      <c r="AD1819" s="26"/>
      <c r="AE1819" s="26"/>
      <c r="AF1819" s="26"/>
      <c r="AG1819" s="26"/>
      <c r="AH1819" s="26"/>
      <c r="AI1819" s="26"/>
      <c r="AJ1819" s="26"/>
      <c r="AK1819" s="26"/>
      <c r="AL1819" s="26"/>
      <c r="AM1819" s="26"/>
      <c r="AN1819" s="26"/>
      <c r="AO1819" s="26"/>
      <c r="AP1819" s="26"/>
      <c r="AQ1819" s="26"/>
      <c r="DN1819" s="42"/>
    </row>
    <row r="1820" spans="16:118" x14ac:dyDescent="0.3">
      <c r="P1820" s="26"/>
      <c r="Q1820" s="26"/>
      <c r="R1820" s="26"/>
      <c r="S1820" s="26"/>
      <c r="T1820" s="26"/>
      <c r="U1820" s="26"/>
      <c r="V1820" s="26"/>
      <c r="W1820" s="26"/>
      <c r="X1820" s="26"/>
      <c r="Y1820" s="26"/>
      <c r="Z1820" s="26"/>
      <c r="AA1820" s="26"/>
      <c r="AB1820" s="26"/>
      <c r="AC1820" s="26"/>
      <c r="AD1820" s="26"/>
      <c r="AE1820" s="26"/>
      <c r="AF1820" s="26"/>
      <c r="AG1820" s="26"/>
      <c r="AH1820" s="26"/>
      <c r="AI1820" s="26"/>
      <c r="AJ1820" s="26"/>
      <c r="AK1820" s="26"/>
      <c r="AL1820" s="26"/>
      <c r="AM1820" s="26"/>
      <c r="AN1820" s="26"/>
      <c r="AO1820" s="26"/>
      <c r="AP1820" s="26"/>
      <c r="AQ1820" s="26"/>
      <c r="DN1820" s="42"/>
    </row>
    <row r="1821" spans="16:118" x14ac:dyDescent="0.3">
      <c r="P1821" s="26"/>
      <c r="Q1821" s="26"/>
      <c r="R1821" s="26"/>
      <c r="S1821" s="26"/>
      <c r="T1821" s="26"/>
      <c r="U1821" s="26"/>
      <c r="V1821" s="26"/>
      <c r="W1821" s="26"/>
      <c r="X1821" s="26"/>
      <c r="Y1821" s="26"/>
      <c r="Z1821" s="26"/>
      <c r="AA1821" s="26"/>
      <c r="AB1821" s="26"/>
      <c r="AC1821" s="26"/>
      <c r="AD1821" s="26"/>
      <c r="AE1821" s="26"/>
      <c r="AF1821" s="26"/>
      <c r="AG1821" s="26"/>
      <c r="AH1821" s="26"/>
      <c r="AI1821" s="26"/>
      <c r="AJ1821" s="26"/>
      <c r="AK1821" s="26"/>
      <c r="AL1821" s="26"/>
      <c r="AM1821" s="26"/>
      <c r="AN1821" s="26"/>
      <c r="AO1821" s="26"/>
      <c r="AP1821" s="26"/>
      <c r="AQ1821" s="26"/>
      <c r="DN1821" s="42"/>
    </row>
    <row r="1822" spans="16:118" x14ac:dyDescent="0.3">
      <c r="P1822" s="26"/>
      <c r="Q1822" s="26"/>
      <c r="R1822" s="26"/>
      <c r="S1822" s="26"/>
      <c r="T1822" s="26"/>
      <c r="U1822" s="26"/>
      <c r="V1822" s="26"/>
      <c r="W1822" s="26"/>
      <c r="X1822" s="26"/>
      <c r="Y1822" s="26"/>
      <c r="Z1822" s="26"/>
      <c r="AA1822" s="26"/>
      <c r="AB1822" s="26"/>
      <c r="AC1822" s="26"/>
      <c r="AD1822" s="26"/>
      <c r="AE1822" s="26"/>
      <c r="AF1822" s="26"/>
      <c r="AG1822" s="26"/>
      <c r="AH1822" s="26"/>
      <c r="AI1822" s="26"/>
      <c r="AJ1822" s="26"/>
      <c r="AK1822" s="26"/>
      <c r="AL1822" s="26"/>
      <c r="AM1822" s="26"/>
      <c r="AN1822" s="26"/>
      <c r="AO1822" s="26"/>
      <c r="AP1822" s="26"/>
      <c r="AQ1822" s="26"/>
      <c r="DN1822" s="42"/>
    </row>
    <row r="1823" spans="16:118" x14ac:dyDescent="0.3">
      <c r="P1823" s="26"/>
      <c r="Q1823" s="26"/>
      <c r="R1823" s="26"/>
      <c r="S1823" s="26"/>
      <c r="T1823" s="26"/>
      <c r="U1823" s="26"/>
      <c r="V1823" s="26"/>
      <c r="W1823" s="26"/>
      <c r="X1823" s="26"/>
      <c r="Y1823" s="26"/>
      <c r="Z1823" s="26"/>
      <c r="AA1823" s="26"/>
      <c r="AB1823" s="26"/>
      <c r="AC1823" s="26"/>
      <c r="AD1823" s="26"/>
      <c r="AE1823" s="26"/>
      <c r="AF1823" s="26"/>
      <c r="AG1823" s="26"/>
      <c r="AH1823" s="26"/>
      <c r="AI1823" s="26"/>
      <c r="AJ1823" s="26"/>
      <c r="AK1823" s="26"/>
      <c r="AL1823" s="26"/>
      <c r="AM1823" s="26"/>
      <c r="AN1823" s="26"/>
      <c r="AO1823" s="26"/>
      <c r="AP1823" s="26"/>
      <c r="AQ1823" s="26"/>
      <c r="DN1823" s="42"/>
    </row>
    <row r="1824" spans="16:118" x14ac:dyDescent="0.3">
      <c r="P1824" s="26"/>
      <c r="Q1824" s="26"/>
      <c r="R1824" s="26"/>
      <c r="S1824" s="26"/>
      <c r="T1824" s="26"/>
      <c r="U1824" s="26"/>
      <c r="V1824" s="26"/>
      <c r="W1824" s="26"/>
      <c r="X1824" s="26"/>
      <c r="Y1824" s="26"/>
      <c r="Z1824" s="26"/>
      <c r="AA1824" s="26"/>
      <c r="AB1824" s="26"/>
      <c r="AC1824" s="26"/>
      <c r="AD1824" s="26"/>
      <c r="AE1824" s="26"/>
      <c r="AF1824" s="26"/>
      <c r="AG1824" s="26"/>
      <c r="AH1824" s="26"/>
      <c r="AI1824" s="26"/>
      <c r="AJ1824" s="26"/>
      <c r="AK1824" s="26"/>
      <c r="AL1824" s="26"/>
      <c r="AM1824" s="26"/>
      <c r="AN1824" s="26"/>
      <c r="AO1824" s="26"/>
      <c r="AP1824" s="26"/>
      <c r="AQ1824" s="26"/>
      <c r="DN1824" s="42"/>
    </row>
    <row r="1825" spans="16:118" x14ac:dyDescent="0.3">
      <c r="P1825" s="26"/>
      <c r="Q1825" s="26"/>
      <c r="R1825" s="26"/>
      <c r="S1825" s="26"/>
      <c r="T1825" s="26"/>
      <c r="U1825" s="26"/>
      <c r="V1825" s="26"/>
      <c r="W1825" s="26"/>
      <c r="X1825" s="26"/>
      <c r="Y1825" s="26"/>
      <c r="Z1825" s="26"/>
      <c r="AA1825" s="26"/>
      <c r="AB1825" s="26"/>
      <c r="AC1825" s="26"/>
      <c r="AD1825" s="26"/>
      <c r="AE1825" s="26"/>
      <c r="AF1825" s="26"/>
      <c r="AG1825" s="26"/>
      <c r="AH1825" s="26"/>
      <c r="AI1825" s="26"/>
      <c r="AJ1825" s="26"/>
      <c r="AK1825" s="26"/>
      <c r="AL1825" s="26"/>
      <c r="AM1825" s="26"/>
      <c r="AN1825" s="26"/>
      <c r="AO1825" s="26"/>
      <c r="AP1825" s="26"/>
      <c r="AQ1825" s="26"/>
      <c r="DN1825" s="42"/>
    </row>
    <row r="1826" spans="16:118" x14ac:dyDescent="0.3">
      <c r="P1826" s="26"/>
      <c r="Q1826" s="26"/>
      <c r="R1826" s="26"/>
      <c r="S1826" s="26"/>
      <c r="T1826" s="26"/>
      <c r="U1826" s="26"/>
      <c r="V1826" s="26"/>
      <c r="W1826" s="26"/>
      <c r="X1826" s="26"/>
      <c r="Y1826" s="26"/>
      <c r="Z1826" s="26"/>
      <c r="AA1826" s="26"/>
      <c r="AB1826" s="26"/>
      <c r="AC1826" s="26"/>
      <c r="AD1826" s="26"/>
      <c r="AE1826" s="26"/>
      <c r="AF1826" s="26"/>
      <c r="AG1826" s="26"/>
      <c r="AH1826" s="26"/>
      <c r="AI1826" s="26"/>
      <c r="AJ1826" s="26"/>
      <c r="AK1826" s="26"/>
      <c r="AL1826" s="26"/>
      <c r="AM1826" s="26"/>
      <c r="AN1826" s="26"/>
      <c r="AO1826" s="26"/>
      <c r="AP1826" s="26"/>
      <c r="AQ1826" s="26"/>
      <c r="DN1826" s="42"/>
    </row>
    <row r="1827" spans="16:118" x14ac:dyDescent="0.3">
      <c r="P1827" s="26"/>
      <c r="Q1827" s="26"/>
      <c r="R1827" s="26"/>
      <c r="S1827" s="26"/>
      <c r="T1827" s="26"/>
      <c r="U1827" s="26"/>
      <c r="V1827" s="26"/>
      <c r="W1827" s="26"/>
      <c r="X1827" s="26"/>
      <c r="Y1827" s="26"/>
      <c r="Z1827" s="26"/>
      <c r="AA1827" s="26"/>
      <c r="AB1827" s="26"/>
      <c r="AC1827" s="26"/>
      <c r="AD1827" s="26"/>
      <c r="AE1827" s="26"/>
      <c r="AF1827" s="26"/>
      <c r="AG1827" s="26"/>
      <c r="AH1827" s="26"/>
      <c r="AI1827" s="26"/>
      <c r="AJ1827" s="26"/>
      <c r="AK1827" s="26"/>
      <c r="AL1827" s="26"/>
      <c r="AM1827" s="26"/>
      <c r="AN1827" s="26"/>
      <c r="AO1827" s="26"/>
      <c r="AP1827" s="26"/>
      <c r="AQ1827" s="26"/>
      <c r="DN1827" s="42"/>
    </row>
    <row r="1828" spans="16:118" x14ac:dyDescent="0.3">
      <c r="P1828" s="26"/>
      <c r="Q1828" s="26"/>
      <c r="R1828" s="26"/>
      <c r="S1828" s="26"/>
      <c r="T1828" s="26"/>
      <c r="U1828" s="26"/>
      <c r="V1828" s="26"/>
      <c r="W1828" s="26"/>
      <c r="X1828" s="26"/>
      <c r="Y1828" s="26"/>
      <c r="Z1828" s="26"/>
      <c r="AA1828" s="26"/>
      <c r="AB1828" s="26"/>
      <c r="AC1828" s="26"/>
      <c r="AD1828" s="26"/>
      <c r="AE1828" s="26"/>
      <c r="AF1828" s="26"/>
      <c r="AG1828" s="26"/>
      <c r="AH1828" s="26"/>
      <c r="AI1828" s="26"/>
      <c r="AJ1828" s="26"/>
      <c r="AK1828" s="26"/>
      <c r="AL1828" s="26"/>
      <c r="AM1828" s="26"/>
      <c r="AN1828" s="26"/>
      <c r="AO1828" s="26"/>
      <c r="AP1828" s="26"/>
      <c r="AQ1828" s="26"/>
      <c r="DN1828" s="42"/>
    </row>
    <row r="1829" spans="16:118" x14ac:dyDescent="0.3">
      <c r="P1829" s="26"/>
      <c r="Q1829" s="26"/>
      <c r="R1829" s="26"/>
      <c r="S1829" s="26"/>
      <c r="T1829" s="26"/>
      <c r="U1829" s="26"/>
      <c r="V1829" s="26"/>
      <c r="W1829" s="26"/>
      <c r="X1829" s="26"/>
      <c r="Y1829" s="26"/>
      <c r="Z1829" s="26"/>
      <c r="AA1829" s="26"/>
      <c r="AB1829" s="26"/>
      <c r="AC1829" s="26"/>
      <c r="AD1829" s="26"/>
      <c r="AE1829" s="26"/>
      <c r="AF1829" s="26"/>
      <c r="AG1829" s="26"/>
      <c r="AH1829" s="26"/>
      <c r="AI1829" s="26"/>
      <c r="AJ1829" s="26"/>
      <c r="AK1829" s="26"/>
      <c r="AL1829" s="26"/>
      <c r="AM1829" s="26"/>
      <c r="AN1829" s="26"/>
      <c r="AO1829" s="26"/>
      <c r="AP1829" s="26"/>
      <c r="AQ1829" s="26"/>
      <c r="DN1829" s="42"/>
    </row>
    <row r="1830" spans="16:118" x14ac:dyDescent="0.3">
      <c r="P1830" s="26"/>
      <c r="Q1830" s="26"/>
      <c r="R1830" s="26"/>
      <c r="S1830" s="26"/>
      <c r="T1830" s="26"/>
      <c r="U1830" s="26"/>
      <c r="V1830" s="26"/>
      <c r="W1830" s="26"/>
      <c r="X1830" s="26"/>
      <c r="Y1830" s="26"/>
      <c r="Z1830" s="26"/>
      <c r="AA1830" s="26"/>
      <c r="AB1830" s="26"/>
      <c r="AC1830" s="26"/>
      <c r="AD1830" s="26"/>
      <c r="AE1830" s="26"/>
      <c r="AF1830" s="26"/>
      <c r="AG1830" s="26"/>
      <c r="AH1830" s="26"/>
      <c r="AI1830" s="26"/>
      <c r="AJ1830" s="26"/>
      <c r="AK1830" s="26"/>
      <c r="AL1830" s="26"/>
      <c r="AM1830" s="26"/>
      <c r="AN1830" s="26"/>
      <c r="AO1830" s="26"/>
      <c r="AP1830" s="26"/>
      <c r="AQ1830" s="26"/>
      <c r="DN1830" s="42"/>
    </row>
    <row r="1831" spans="16:118" x14ac:dyDescent="0.3">
      <c r="P1831" s="26"/>
      <c r="Q1831" s="26"/>
      <c r="R1831" s="26"/>
      <c r="S1831" s="26"/>
      <c r="T1831" s="26"/>
      <c r="U1831" s="26"/>
      <c r="V1831" s="26"/>
      <c r="W1831" s="26"/>
      <c r="X1831" s="26"/>
      <c r="Y1831" s="26"/>
      <c r="Z1831" s="26"/>
      <c r="AA1831" s="26"/>
      <c r="AB1831" s="26"/>
      <c r="AC1831" s="26"/>
      <c r="AD1831" s="26"/>
      <c r="AE1831" s="26"/>
      <c r="AF1831" s="26"/>
      <c r="AG1831" s="26"/>
      <c r="AH1831" s="26"/>
      <c r="AI1831" s="26"/>
      <c r="AJ1831" s="26"/>
      <c r="AK1831" s="26"/>
      <c r="AL1831" s="26"/>
      <c r="AM1831" s="26"/>
      <c r="AN1831" s="26"/>
      <c r="AO1831" s="26"/>
      <c r="AP1831" s="26"/>
      <c r="AQ1831" s="26"/>
      <c r="DN1831" s="42"/>
    </row>
    <row r="1832" spans="16:118" x14ac:dyDescent="0.3">
      <c r="P1832" s="26"/>
      <c r="Q1832" s="26"/>
      <c r="R1832" s="26"/>
      <c r="S1832" s="26"/>
      <c r="T1832" s="26"/>
      <c r="U1832" s="26"/>
      <c r="V1832" s="26"/>
      <c r="W1832" s="26"/>
      <c r="X1832" s="26"/>
      <c r="Y1832" s="26"/>
      <c r="Z1832" s="26"/>
      <c r="AA1832" s="26"/>
      <c r="AB1832" s="26"/>
      <c r="AC1832" s="26"/>
      <c r="AD1832" s="26"/>
      <c r="AE1832" s="26"/>
      <c r="AF1832" s="26"/>
      <c r="AG1832" s="26"/>
      <c r="AH1832" s="26"/>
      <c r="AI1832" s="26"/>
      <c r="AJ1832" s="26"/>
      <c r="AK1832" s="26"/>
      <c r="AL1832" s="26"/>
      <c r="AM1832" s="26"/>
      <c r="AN1832" s="26"/>
      <c r="AO1832" s="26"/>
      <c r="AP1832" s="26"/>
      <c r="AQ1832" s="26"/>
      <c r="DN1832" s="42"/>
    </row>
    <row r="1833" spans="16:118" x14ac:dyDescent="0.3">
      <c r="P1833" s="26"/>
      <c r="Q1833" s="26"/>
      <c r="R1833" s="26"/>
      <c r="S1833" s="26"/>
      <c r="T1833" s="26"/>
      <c r="U1833" s="26"/>
      <c r="V1833" s="26"/>
      <c r="W1833" s="26"/>
      <c r="X1833" s="26"/>
      <c r="Y1833" s="26"/>
      <c r="Z1833" s="26"/>
      <c r="AA1833" s="26"/>
      <c r="AB1833" s="26"/>
      <c r="AC1833" s="26"/>
      <c r="AD1833" s="26"/>
      <c r="AE1833" s="26"/>
      <c r="AF1833" s="26"/>
      <c r="AG1833" s="26"/>
      <c r="AH1833" s="26"/>
      <c r="AI1833" s="26"/>
      <c r="AJ1833" s="26"/>
      <c r="AK1833" s="26"/>
      <c r="AL1833" s="26"/>
      <c r="AM1833" s="26"/>
      <c r="AN1833" s="26"/>
      <c r="AO1833" s="26"/>
      <c r="AP1833" s="26"/>
      <c r="AQ1833" s="26"/>
      <c r="DN1833" s="42"/>
    </row>
    <row r="1834" spans="16:118" x14ac:dyDescent="0.3">
      <c r="P1834" s="26"/>
      <c r="Q1834" s="26"/>
      <c r="R1834" s="26"/>
      <c r="S1834" s="26"/>
      <c r="T1834" s="26"/>
      <c r="U1834" s="26"/>
      <c r="V1834" s="26"/>
      <c r="W1834" s="26"/>
      <c r="X1834" s="26"/>
      <c r="Y1834" s="26"/>
      <c r="Z1834" s="26"/>
      <c r="AA1834" s="26"/>
      <c r="AB1834" s="26"/>
      <c r="AC1834" s="26"/>
      <c r="AD1834" s="26"/>
      <c r="AE1834" s="26"/>
      <c r="AF1834" s="26"/>
      <c r="AG1834" s="26"/>
      <c r="AH1834" s="26"/>
      <c r="AI1834" s="26"/>
      <c r="AJ1834" s="26"/>
      <c r="AK1834" s="26"/>
      <c r="AL1834" s="26"/>
      <c r="AM1834" s="26"/>
      <c r="AN1834" s="26"/>
      <c r="AO1834" s="26"/>
      <c r="AP1834" s="26"/>
      <c r="AQ1834" s="26"/>
      <c r="DN1834" s="42"/>
    </row>
    <row r="1835" spans="16:118" x14ac:dyDescent="0.3">
      <c r="P1835" s="26"/>
      <c r="Q1835" s="26"/>
      <c r="R1835" s="26"/>
      <c r="S1835" s="26"/>
      <c r="T1835" s="26"/>
      <c r="U1835" s="26"/>
      <c r="V1835" s="26"/>
      <c r="W1835" s="26"/>
      <c r="X1835" s="26"/>
      <c r="Y1835" s="26"/>
      <c r="Z1835" s="26"/>
      <c r="AA1835" s="26"/>
      <c r="AB1835" s="26"/>
      <c r="AC1835" s="26"/>
      <c r="AD1835" s="26"/>
      <c r="AE1835" s="26"/>
      <c r="AF1835" s="26"/>
      <c r="AG1835" s="26"/>
      <c r="AH1835" s="26"/>
      <c r="AI1835" s="26"/>
      <c r="AJ1835" s="26"/>
      <c r="AK1835" s="26"/>
      <c r="AL1835" s="26"/>
      <c r="AM1835" s="26"/>
      <c r="AN1835" s="26"/>
      <c r="AO1835" s="26"/>
      <c r="AP1835" s="26"/>
      <c r="AQ1835" s="26"/>
      <c r="DN1835" s="42"/>
    </row>
    <row r="1836" spans="16:118" x14ac:dyDescent="0.3">
      <c r="P1836" s="26"/>
      <c r="Q1836" s="26"/>
      <c r="R1836" s="26"/>
      <c r="S1836" s="26"/>
      <c r="T1836" s="26"/>
      <c r="U1836" s="26"/>
      <c r="V1836" s="26"/>
      <c r="W1836" s="26"/>
      <c r="X1836" s="26"/>
      <c r="Y1836" s="26"/>
      <c r="Z1836" s="26"/>
      <c r="AA1836" s="26"/>
      <c r="AB1836" s="26"/>
      <c r="AC1836" s="26"/>
      <c r="AD1836" s="26"/>
      <c r="AE1836" s="26"/>
      <c r="AF1836" s="26"/>
      <c r="AG1836" s="26"/>
      <c r="AH1836" s="26"/>
      <c r="AI1836" s="26"/>
      <c r="AJ1836" s="26"/>
      <c r="AK1836" s="26"/>
      <c r="AL1836" s="26"/>
      <c r="AM1836" s="26"/>
      <c r="AN1836" s="26"/>
      <c r="AO1836" s="26"/>
      <c r="AP1836" s="26"/>
      <c r="AQ1836" s="26"/>
      <c r="DN1836" s="42"/>
    </row>
    <row r="1837" spans="16:118" x14ac:dyDescent="0.3">
      <c r="P1837" s="26"/>
      <c r="Q1837" s="26"/>
      <c r="R1837" s="26"/>
      <c r="S1837" s="26"/>
      <c r="T1837" s="26"/>
      <c r="U1837" s="26"/>
      <c r="V1837" s="26"/>
      <c r="W1837" s="26"/>
      <c r="X1837" s="26"/>
      <c r="Y1837" s="26"/>
      <c r="Z1837" s="26"/>
      <c r="AA1837" s="26"/>
      <c r="AB1837" s="26"/>
      <c r="AC1837" s="26"/>
      <c r="AD1837" s="26"/>
      <c r="AE1837" s="26"/>
      <c r="AF1837" s="26"/>
      <c r="AG1837" s="26"/>
      <c r="AH1837" s="26"/>
      <c r="AI1837" s="26"/>
      <c r="AJ1837" s="26"/>
      <c r="AK1837" s="26"/>
      <c r="AL1837" s="26"/>
      <c r="AM1837" s="26"/>
      <c r="AN1837" s="26"/>
      <c r="AO1837" s="26"/>
      <c r="AP1837" s="26"/>
      <c r="AQ1837" s="26"/>
      <c r="DN1837" s="42"/>
    </row>
    <row r="1838" spans="16:118" x14ac:dyDescent="0.3">
      <c r="P1838" s="26"/>
      <c r="Q1838" s="26"/>
      <c r="R1838" s="26"/>
      <c r="S1838" s="26"/>
      <c r="T1838" s="26"/>
      <c r="U1838" s="26"/>
      <c r="V1838" s="26"/>
      <c r="W1838" s="26"/>
      <c r="X1838" s="26"/>
      <c r="Y1838" s="26"/>
      <c r="Z1838" s="26"/>
      <c r="AA1838" s="26"/>
      <c r="AB1838" s="26"/>
      <c r="AC1838" s="26"/>
      <c r="AD1838" s="26"/>
      <c r="AE1838" s="26"/>
      <c r="AF1838" s="26"/>
      <c r="AG1838" s="26"/>
      <c r="AH1838" s="26"/>
      <c r="AI1838" s="26"/>
      <c r="AJ1838" s="26"/>
      <c r="AK1838" s="26"/>
      <c r="AL1838" s="26"/>
      <c r="AM1838" s="26"/>
      <c r="AN1838" s="26"/>
      <c r="AO1838" s="26"/>
      <c r="AP1838" s="26"/>
      <c r="AQ1838" s="26"/>
      <c r="DN1838" s="42"/>
    </row>
    <row r="1839" spans="16:118" x14ac:dyDescent="0.3">
      <c r="P1839" s="26"/>
      <c r="Q1839" s="26"/>
      <c r="R1839" s="26"/>
      <c r="S1839" s="26"/>
      <c r="T1839" s="26"/>
      <c r="U1839" s="26"/>
      <c r="V1839" s="26"/>
      <c r="W1839" s="26"/>
      <c r="X1839" s="26"/>
      <c r="Y1839" s="26"/>
      <c r="Z1839" s="26"/>
      <c r="AA1839" s="26"/>
      <c r="AB1839" s="26"/>
      <c r="AC1839" s="26"/>
      <c r="AD1839" s="26"/>
      <c r="AE1839" s="26"/>
      <c r="AF1839" s="26"/>
      <c r="AG1839" s="26"/>
      <c r="AH1839" s="26"/>
      <c r="AI1839" s="26"/>
      <c r="AJ1839" s="26"/>
      <c r="AK1839" s="26"/>
      <c r="AL1839" s="26"/>
      <c r="AM1839" s="26"/>
      <c r="AN1839" s="26"/>
      <c r="AO1839" s="26"/>
      <c r="AP1839" s="26"/>
      <c r="AQ1839" s="26"/>
      <c r="DN1839" s="42"/>
    </row>
    <row r="1840" spans="16:118" x14ac:dyDescent="0.3">
      <c r="P1840" s="26"/>
      <c r="Q1840" s="26"/>
      <c r="R1840" s="26"/>
      <c r="S1840" s="26"/>
      <c r="T1840" s="26"/>
      <c r="U1840" s="26"/>
      <c r="V1840" s="26"/>
      <c r="W1840" s="26"/>
      <c r="X1840" s="26"/>
      <c r="Y1840" s="26"/>
      <c r="Z1840" s="26"/>
      <c r="AA1840" s="26"/>
      <c r="AB1840" s="26"/>
      <c r="AC1840" s="26"/>
      <c r="AD1840" s="26"/>
      <c r="AE1840" s="26"/>
      <c r="AF1840" s="26"/>
      <c r="AG1840" s="26"/>
      <c r="AH1840" s="26"/>
      <c r="AI1840" s="26"/>
      <c r="AJ1840" s="26"/>
      <c r="AK1840" s="26"/>
      <c r="AL1840" s="26"/>
      <c r="AM1840" s="26"/>
      <c r="AN1840" s="26"/>
      <c r="AO1840" s="26"/>
      <c r="AP1840" s="26"/>
      <c r="AQ1840" s="26"/>
      <c r="DN1840" s="42"/>
    </row>
    <row r="1841" spans="16:118" x14ac:dyDescent="0.3">
      <c r="P1841" s="26"/>
      <c r="Q1841" s="26"/>
      <c r="R1841" s="26"/>
      <c r="S1841" s="26"/>
      <c r="T1841" s="26"/>
      <c r="U1841" s="26"/>
      <c r="V1841" s="26"/>
      <c r="W1841" s="26"/>
      <c r="X1841" s="26"/>
      <c r="Y1841" s="26"/>
      <c r="Z1841" s="26"/>
      <c r="AA1841" s="26"/>
      <c r="AB1841" s="26"/>
      <c r="AC1841" s="26"/>
      <c r="AD1841" s="26"/>
      <c r="AE1841" s="26"/>
      <c r="AF1841" s="26"/>
      <c r="AG1841" s="26"/>
      <c r="AH1841" s="26"/>
      <c r="AI1841" s="26"/>
      <c r="AJ1841" s="26"/>
      <c r="AK1841" s="26"/>
      <c r="AL1841" s="26"/>
      <c r="AM1841" s="26"/>
      <c r="AN1841" s="26"/>
      <c r="AO1841" s="26"/>
      <c r="AP1841" s="26"/>
      <c r="AQ1841" s="26"/>
      <c r="DN1841" s="42"/>
    </row>
    <row r="1842" spans="16:118" x14ac:dyDescent="0.3">
      <c r="P1842" s="26"/>
      <c r="Q1842" s="26"/>
      <c r="R1842" s="26"/>
      <c r="S1842" s="26"/>
      <c r="T1842" s="26"/>
      <c r="U1842" s="26"/>
      <c r="V1842" s="26"/>
      <c r="W1842" s="26"/>
      <c r="X1842" s="26"/>
      <c r="Y1842" s="26"/>
      <c r="Z1842" s="26"/>
      <c r="AA1842" s="26"/>
      <c r="AB1842" s="26"/>
      <c r="AC1842" s="26"/>
      <c r="AD1842" s="26"/>
      <c r="AE1842" s="26"/>
      <c r="AF1842" s="26"/>
      <c r="AG1842" s="26"/>
      <c r="AH1842" s="26"/>
      <c r="AI1842" s="26"/>
      <c r="AJ1842" s="26"/>
      <c r="AK1842" s="26"/>
      <c r="AL1842" s="26"/>
      <c r="AM1842" s="26"/>
      <c r="AN1842" s="26"/>
      <c r="AO1842" s="26"/>
      <c r="AP1842" s="26"/>
      <c r="AQ1842" s="26"/>
      <c r="DN1842" s="42"/>
    </row>
    <row r="1843" spans="16:118" x14ac:dyDescent="0.3">
      <c r="P1843" s="26"/>
      <c r="Q1843" s="26"/>
      <c r="R1843" s="26"/>
      <c r="S1843" s="26"/>
      <c r="T1843" s="26"/>
      <c r="U1843" s="26"/>
      <c r="V1843" s="26"/>
      <c r="W1843" s="26"/>
      <c r="X1843" s="26"/>
      <c r="Y1843" s="26"/>
      <c r="Z1843" s="26"/>
      <c r="AA1843" s="26"/>
      <c r="AB1843" s="26"/>
      <c r="AC1843" s="26"/>
      <c r="AD1843" s="26"/>
      <c r="AE1843" s="26"/>
      <c r="AF1843" s="26"/>
      <c r="AG1843" s="26"/>
      <c r="AH1843" s="26"/>
      <c r="AI1843" s="26"/>
      <c r="AJ1843" s="26"/>
      <c r="AK1843" s="26"/>
      <c r="AL1843" s="26"/>
      <c r="AM1843" s="26"/>
      <c r="AN1843" s="26"/>
      <c r="AO1843" s="26"/>
      <c r="AP1843" s="26"/>
      <c r="AQ1843" s="26"/>
      <c r="DN1843" s="42"/>
    </row>
    <row r="1844" spans="16:118" x14ac:dyDescent="0.3">
      <c r="P1844" s="26"/>
      <c r="Q1844" s="26"/>
      <c r="R1844" s="26"/>
      <c r="S1844" s="26"/>
      <c r="T1844" s="26"/>
      <c r="U1844" s="26"/>
      <c r="V1844" s="26"/>
      <c r="W1844" s="26"/>
      <c r="X1844" s="26"/>
      <c r="Y1844" s="26"/>
      <c r="Z1844" s="26"/>
      <c r="AA1844" s="26"/>
      <c r="AB1844" s="26"/>
      <c r="AC1844" s="26"/>
      <c r="AD1844" s="26"/>
      <c r="AE1844" s="26"/>
      <c r="AF1844" s="26"/>
      <c r="AG1844" s="26"/>
      <c r="AH1844" s="26"/>
      <c r="AI1844" s="26"/>
      <c r="AJ1844" s="26"/>
      <c r="AK1844" s="26"/>
      <c r="AL1844" s="26"/>
      <c r="AM1844" s="26"/>
      <c r="AN1844" s="26"/>
      <c r="AO1844" s="26"/>
      <c r="AP1844" s="26"/>
      <c r="AQ1844" s="26"/>
      <c r="DN1844" s="42"/>
    </row>
    <row r="1845" spans="16:118" x14ac:dyDescent="0.3">
      <c r="P1845" s="26"/>
      <c r="Q1845" s="26"/>
      <c r="R1845" s="26"/>
      <c r="S1845" s="26"/>
      <c r="T1845" s="26"/>
      <c r="U1845" s="26"/>
      <c r="V1845" s="26"/>
      <c r="W1845" s="26"/>
      <c r="X1845" s="26"/>
      <c r="Y1845" s="26"/>
      <c r="Z1845" s="26"/>
      <c r="AA1845" s="26"/>
      <c r="AB1845" s="26"/>
      <c r="AC1845" s="26"/>
      <c r="AD1845" s="26"/>
      <c r="AE1845" s="26"/>
      <c r="AF1845" s="26"/>
      <c r="AG1845" s="26"/>
      <c r="AH1845" s="26"/>
      <c r="AI1845" s="26"/>
      <c r="AJ1845" s="26"/>
      <c r="AK1845" s="26"/>
      <c r="AL1845" s="26"/>
      <c r="AM1845" s="26"/>
      <c r="AN1845" s="26"/>
      <c r="AO1845" s="26"/>
      <c r="AP1845" s="26"/>
      <c r="AQ1845" s="26"/>
      <c r="DN1845" s="42"/>
    </row>
    <row r="1846" spans="16:118" x14ac:dyDescent="0.3">
      <c r="P1846" s="26"/>
      <c r="Q1846" s="26"/>
      <c r="R1846" s="26"/>
      <c r="S1846" s="26"/>
      <c r="T1846" s="26"/>
      <c r="U1846" s="26"/>
      <c r="V1846" s="26"/>
      <c r="W1846" s="26"/>
      <c r="X1846" s="26"/>
      <c r="Y1846" s="26"/>
      <c r="Z1846" s="26"/>
      <c r="AA1846" s="26"/>
      <c r="AB1846" s="26"/>
      <c r="AC1846" s="26"/>
      <c r="AD1846" s="26"/>
      <c r="AE1846" s="26"/>
      <c r="AF1846" s="26"/>
      <c r="AG1846" s="26"/>
      <c r="AH1846" s="26"/>
      <c r="AI1846" s="26"/>
      <c r="AJ1846" s="26"/>
      <c r="AK1846" s="26"/>
      <c r="AL1846" s="26"/>
      <c r="AM1846" s="26"/>
      <c r="AN1846" s="26"/>
      <c r="AO1846" s="26"/>
      <c r="AP1846" s="26"/>
      <c r="AQ1846" s="26"/>
      <c r="DN1846" s="42"/>
    </row>
    <row r="1847" spans="16:118" x14ac:dyDescent="0.3">
      <c r="P1847" s="26"/>
      <c r="Q1847" s="26"/>
      <c r="R1847" s="26"/>
      <c r="S1847" s="26"/>
      <c r="T1847" s="26"/>
      <c r="U1847" s="26"/>
      <c r="V1847" s="26"/>
      <c r="W1847" s="26"/>
      <c r="X1847" s="26"/>
      <c r="Y1847" s="26"/>
      <c r="Z1847" s="26"/>
      <c r="AA1847" s="26"/>
      <c r="AB1847" s="26"/>
      <c r="AC1847" s="26"/>
      <c r="AD1847" s="26"/>
      <c r="AE1847" s="26"/>
      <c r="AF1847" s="26"/>
      <c r="AG1847" s="26"/>
      <c r="AH1847" s="26"/>
      <c r="AI1847" s="26"/>
      <c r="AJ1847" s="26"/>
      <c r="AK1847" s="26"/>
      <c r="AL1847" s="26"/>
      <c r="AM1847" s="26"/>
      <c r="AN1847" s="26"/>
      <c r="AO1847" s="26"/>
      <c r="AP1847" s="26"/>
      <c r="AQ1847" s="26"/>
      <c r="DN1847" s="42"/>
    </row>
    <row r="1848" spans="16:118" x14ac:dyDescent="0.3">
      <c r="P1848" s="26"/>
      <c r="Q1848" s="26"/>
      <c r="R1848" s="26"/>
      <c r="S1848" s="26"/>
      <c r="T1848" s="26"/>
      <c r="U1848" s="26"/>
      <c r="V1848" s="26"/>
      <c r="W1848" s="26"/>
      <c r="X1848" s="26"/>
      <c r="Y1848" s="26"/>
      <c r="Z1848" s="26"/>
      <c r="AA1848" s="26"/>
      <c r="AB1848" s="26"/>
      <c r="AC1848" s="26"/>
      <c r="AD1848" s="26"/>
      <c r="AE1848" s="26"/>
      <c r="AF1848" s="26"/>
      <c r="AG1848" s="26"/>
      <c r="AH1848" s="26"/>
      <c r="AI1848" s="26"/>
      <c r="AJ1848" s="26"/>
      <c r="AK1848" s="26"/>
      <c r="AL1848" s="26"/>
      <c r="AM1848" s="26"/>
      <c r="AN1848" s="26"/>
      <c r="AO1848" s="26"/>
      <c r="AP1848" s="26"/>
      <c r="AQ1848" s="26"/>
      <c r="DN1848" s="42"/>
    </row>
    <row r="1849" spans="16:118" x14ac:dyDescent="0.3">
      <c r="P1849" s="26"/>
      <c r="Q1849" s="26"/>
      <c r="R1849" s="26"/>
      <c r="S1849" s="26"/>
      <c r="T1849" s="26"/>
      <c r="U1849" s="26"/>
      <c r="V1849" s="26"/>
      <c r="W1849" s="26"/>
      <c r="X1849" s="26"/>
      <c r="Y1849" s="26"/>
      <c r="Z1849" s="26"/>
      <c r="AA1849" s="26"/>
      <c r="AB1849" s="26"/>
      <c r="AC1849" s="26"/>
      <c r="AD1849" s="26"/>
      <c r="AE1849" s="26"/>
      <c r="AF1849" s="26"/>
      <c r="AG1849" s="26"/>
      <c r="AH1849" s="26"/>
      <c r="AI1849" s="26"/>
      <c r="AJ1849" s="26"/>
      <c r="AK1849" s="26"/>
      <c r="AL1849" s="26"/>
      <c r="AM1849" s="26"/>
      <c r="AN1849" s="26"/>
      <c r="AO1849" s="26"/>
      <c r="AP1849" s="26"/>
      <c r="AQ1849" s="26"/>
      <c r="DN1849" s="42"/>
    </row>
    <row r="1850" spans="16:118" x14ac:dyDescent="0.3">
      <c r="P1850" s="26"/>
      <c r="Q1850" s="26"/>
      <c r="R1850" s="26"/>
      <c r="S1850" s="26"/>
      <c r="T1850" s="26"/>
      <c r="U1850" s="26"/>
      <c r="V1850" s="26"/>
      <c r="W1850" s="26"/>
      <c r="X1850" s="26"/>
      <c r="Y1850" s="26"/>
      <c r="Z1850" s="26"/>
      <c r="AA1850" s="26"/>
      <c r="AB1850" s="26"/>
      <c r="AC1850" s="26"/>
      <c r="AD1850" s="26"/>
      <c r="AE1850" s="26"/>
      <c r="AF1850" s="26"/>
      <c r="AG1850" s="26"/>
      <c r="AH1850" s="26"/>
      <c r="AI1850" s="26"/>
      <c r="AJ1850" s="26"/>
      <c r="AK1850" s="26"/>
      <c r="AL1850" s="26"/>
      <c r="AM1850" s="26"/>
      <c r="AN1850" s="26"/>
      <c r="AO1850" s="26"/>
      <c r="AP1850" s="26"/>
      <c r="AQ1850" s="26"/>
      <c r="DN1850" s="42"/>
    </row>
    <row r="1851" spans="16:118" x14ac:dyDescent="0.3">
      <c r="P1851" s="26"/>
      <c r="Q1851" s="26"/>
      <c r="R1851" s="26"/>
      <c r="S1851" s="26"/>
      <c r="T1851" s="26"/>
      <c r="U1851" s="26"/>
      <c r="V1851" s="26"/>
      <c r="W1851" s="26"/>
      <c r="X1851" s="26"/>
      <c r="Y1851" s="26"/>
      <c r="Z1851" s="26"/>
      <c r="AA1851" s="26"/>
      <c r="AB1851" s="26"/>
      <c r="AC1851" s="26"/>
      <c r="AD1851" s="26"/>
      <c r="AE1851" s="26"/>
      <c r="AF1851" s="26"/>
      <c r="AG1851" s="26"/>
      <c r="AH1851" s="26"/>
      <c r="AI1851" s="26"/>
      <c r="AJ1851" s="26"/>
      <c r="AK1851" s="26"/>
      <c r="AL1851" s="26"/>
      <c r="AM1851" s="26"/>
      <c r="AN1851" s="26"/>
      <c r="AO1851" s="26"/>
      <c r="AP1851" s="26"/>
      <c r="AQ1851" s="26"/>
      <c r="DN1851" s="42"/>
    </row>
    <row r="1852" spans="16:118" x14ac:dyDescent="0.3">
      <c r="P1852" s="26"/>
      <c r="Q1852" s="26"/>
      <c r="R1852" s="26"/>
      <c r="S1852" s="26"/>
      <c r="T1852" s="26"/>
      <c r="U1852" s="26"/>
      <c r="V1852" s="26"/>
      <c r="W1852" s="26"/>
      <c r="X1852" s="26"/>
      <c r="Y1852" s="26"/>
      <c r="Z1852" s="26"/>
      <c r="AA1852" s="26"/>
      <c r="AB1852" s="26"/>
      <c r="AC1852" s="26"/>
      <c r="AD1852" s="26"/>
      <c r="AE1852" s="26"/>
      <c r="AF1852" s="26"/>
      <c r="AG1852" s="26"/>
      <c r="AH1852" s="26"/>
      <c r="AI1852" s="26"/>
      <c r="AJ1852" s="26"/>
      <c r="AK1852" s="26"/>
      <c r="AL1852" s="26"/>
      <c r="AM1852" s="26"/>
      <c r="AN1852" s="26"/>
      <c r="AO1852" s="26"/>
      <c r="AP1852" s="26"/>
      <c r="AQ1852" s="26"/>
      <c r="DN1852" s="42"/>
    </row>
    <row r="1853" spans="16:118" x14ac:dyDescent="0.3">
      <c r="P1853" s="26"/>
      <c r="Q1853" s="26"/>
      <c r="R1853" s="26"/>
      <c r="S1853" s="26"/>
      <c r="T1853" s="26"/>
      <c r="U1853" s="26"/>
      <c r="V1853" s="26"/>
      <c r="W1853" s="26"/>
      <c r="X1853" s="26"/>
      <c r="Y1853" s="26"/>
      <c r="Z1853" s="26"/>
      <c r="AA1853" s="26"/>
      <c r="AB1853" s="26"/>
      <c r="AC1853" s="26"/>
      <c r="AD1853" s="26"/>
      <c r="AE1853" s="26"/>
      <c r="AF1853" s="26"/>
      <c r="AG1853" s="26"/>
      <c r="AH1853" s="26"/>
      <c r="AI1853" s="26"/>
      <c r="AJ1853" s="26"/>
      <c r="AK1853" s="26"/>
      <c r="AL1853" s="26"/>
      <c r="AM1853" s="26"/>
      <c r="AN1853" s="26"/>
      <c r="AO1853" s="26"/>
      <c r="AP1853" s="26"/>
      <c r="AQ1853" s="26"/>
      <c r="DN1853" s="42"/>
    </row>
    <row r="1854" spans="16:118" x14ac:dyDescent="0.3">
      <c r="P1854" s="26"/>
      <c r="Q1854" s="26"/>
      <c r="R1854" s="26"/>
      <c r="S1854" s="26"/>
      <c r="T1854" s="26"/>
      <c r="U1854" s="26"/>
      <c r="V1854" s="26"/>
      <c r="W1854" s="26"/>
      <c r="X1854" s="26"/>
      <c r="Y1854" s="26"/>
      <c r="Z1854" s="26"/>
      <c r="AA1854" s="26"/>
      <c r="AB1854" s="26"/>
      <c r="AC1854" s="26"/>
      <c r="AD1854" s="26"/>
      <c r="AE1854" s="26"/>
      <c r="AF1854" s="26"/>
      <c r="AG1854" s="26"/>
      <c r="AH1854" s="26"/>
      <c r="AI1854" s="26"/>
      <c r="AJ1854" s="26"/>
      <c r="AK1854" s="26"/>
      <c r="AL1854" s="26"/>
      <c r="AM1854" s="26"/>
      <c r="AN1854" s="26"/>
      <c r="AO1854" s="26"/>
      <c r="AP1854" s="26"/>
      <c r="AQ1854" s="26"/>
      <c r="DN1854" s="42"/>
    </row>
    <row r="1855" spans="16:118" x14ac:dyDescent="0.3">
      <c r="P1855" s="26"/>
      <c r="Q1855" s="26"/>
      <c r="R1855" s="26"/>
      <c r="S1855" s="26"/>
      <c r="T1855" s="26"/>
      <c r="U1855" s="26"/>
      <c r="V1855" s="26"/>
      <c r="W1855" s="26"/>
      <c r="X1855" s="26"/>
      <c r="Y1855" s="26"/>
      <c r="Z1855" s="26"/>
      <c r="AA1855" s="26"/>
      <c r="AB1855" s="26"/>
      <c r="AC1855" s="26"/>
      <c r="AD1855" s="26"/>
      <c r="AE1855" s="26"/>
      <c r="AF1855" s="26"/>
      <c r="AG1855" s="26"/>
      <c r="AH1855" s="26"/>
      <c r="AI1855" s="26"/>
      <c r="AJ1855" s="26"/>
      <c r="AK1855" s="26"/>
      <c r="AL1855" s="26"/>
      <c r="AM1855" s="26"/>
      <c r="AN1855" s="26"/>
      <c r="AO1855" s="26"/>
      <c r="AP1855" s="26"/>
      <c r="AQ1855" s="26"/>
      <c r="DN1855" s="42"/>
    </row>
    <row r="1856" spans="16:118" x14ac:dyDescent="0.3">
      <c r="P1856" s="26"/>
      <c r="Q1856" s="26"/>
      <c r="R1856" s="26"/>
      <c r="S1856" s="26"/>
      <c r="T1856" s="26"/>
      <c r="U1856" s="26"/>
      <c r="V1856" s="26"/>
      <c r="W1856" s="26"/>
      <c r="X1856" s="26"/>
      <c r="Y1856" s="26"/>
      <c r="Z1856" s="26"/>
      <c r="AA1856" s="26"/>
      <c r="AB1856" s="26"/>
      <c r="AC1856" s="26"/>
      <c r="AD1856" s="26"/>
      <c r="AE1856" s="26"/>
      <c r="AF1856" s="26"/>
      <c r="AG1856" s="26"/>
      <c r="AH1856" s="26"/>
      <c r="AI1856" s="26"/>
      <c r="AJ1856" s="26"/>
      <c r="AK1856" s="26"/>
      <c r="AL1856" s="26"/>
      <c r="AM1856" s="26"/>
      <c r="AN1856" s="26"/>
      <c r="AO1856" s="26"/>
      <c r="AP1856" s="26"/>
      <c r="AQ1856" s="26"/>
      <c r="DN1856" s="42"/>
    </row>
    <row r="1857" spans="16:118" x14ac:dyDescent="0.3">
      <c r="P1857" s="26"/>
      <c r="Q1857" s="26"/>
      <c r="R1857" s="26"/>
      <c r="S1857" s="26"/>
      <c r="T1857" s="26"/>
      <c r="U1857" s="26"/>
      <c r="V1857" s="26"/>
      <c r="W1857" s="26"/>
      <c r="X1857" s="26"/>
      <c r="Y1857" s="26"/>
      <c r="Z1857" s="26"/>
      <c r="AA1857" s="26"/>
      <c r="AB1857" s="26"/>
      <c r="AC1857" s="26"/>
      <c r="AD1857" s="26"/>
      <c r="AE1857" s="26"/>
      <c r="AF1857" s="26"/>
      <c r="AG1857" s="26"/>
      <c r="AH1857" s="26"/>
      <c r="AI1857" s="26"/>
      <c r="AJ1857" s="26"/>
      <c r="AK1857" s="26"/>
      <c r="AL1857" s="26"/>
      <c r="AM1857" s="26"/>
      <c r="AN1857" s="26"/>
      <c r="AO1857" s="26"/>
      <c r="AP1857" s="26"/>
      <c r="AQ1857" s="26"/>
      <c r="DN1857" s="42"/>
    </row>
    <row r="1858" spans="16:118" x14ac:dyDescent="0.3">
      <c r="P1858" s="26"/>
      <c r="Q1858" s="26"/>
      <c r="R1858" s="26"/>
      <c r="S1858" s="26"/>
      <c r="T1858" s="26"/>
      <c r="U1858" s="26"/>
      <c r="V1858" s="26"/>
      <c r="W1858" s="26"/>
      <c r="X1858" s="26"/>
      <c r="Y1858" s="26"/>
      <c r="Z1858" s="26"/>
      <c r="AA1858" s="26"/>
      <c r="AB1858" s="26"/>
      <c r="AC1858" s="26"/>
      <c r="AD1858" s="26"/>
      <c r="AE1858" s="26"/>
      <c r="AF1858" s="26"/>
      <c r="AG1858" s="26"/>
      <c r="AH1858" s="26"/>
      <c r="AI1858" s="26"/>
      <c r="AJ1858" s="26"/>
      <c r="AK1858" s="26"/>
      <c r="AL1858" s="26"/>
      <c r="AM1858" s="26"/>
      <c r="AN1858" s="26"/>
      <c r="AO1858" s="26"/>
      <c r="AP1858" s="26"/>
      <c r="AQ1858" s="26"/>
      <c r="DN1858" s="42"/>
    </row>
    <row r="1859" spans="16:118" x14ac:dyDescent="0.3">
      <c r="P1859" s="26"/>
      <c r="Q1859" s="26"/>
      <c r="R1859" s="26"/>
      <c r="S1859" s="26"/>
      <c r="T1859" s="26"/>
      <c r="U1859" s="26"/>
      <c r="V1859" s="26"/>
      <c r="W1859" s="26"/>
      <c r="X1859" s="26"/>
      <c r="Y1859" s="26"/>
      <c r="Z1859" s="26"/>
      <c r="AA1859" s="26"/>
      <c r="AB1859" s="26"/>
      <c r="AC1859" s="26"/>
      <c r="AD1859" s="26"/>
      <c r="AE1859" s="26"/>
      <c r="AF1859" s="26"/>
      <c r="AG1859" s="26"/>
      <c r="AH1859" s="26"/>
      <c r="AI1859" s="26"/>
      <c r="AJ1859" s="26"/>
      <c r="AK1859" s="26"/>
      <c r="AL1859" s="26"/>
      <c r="AM1859" s="26"/>
      <c r="AN1859" s="26"/>
      <c r="AO1859" s="26"/>
      <c r="AP1859" s="26"/>
      <c r="AQ1859" s="26"/>
      <c r="DN1859" s="42"/>
    </row>
    <row r="1860" spans="16:118" x14ac:dyDescent="0.3">
      <c r="P1860" s="26"/>
      <c r="Q1860" s="26"/>
      <c r="R1860" s="26"/>
      <c r="S1860" s="26"/>
      <c r="T1860" s="26"/>
      <c r="U1860" s="26"/>
      <c r="V1860" s="26"/>
      <c r="W1860" s="26"/>
      <c r="X1860" s="26"/>
      <c r="Y1860" s="26"/>
      <c r="Z1860" s="26"/>
      <c r="AA1860" s="26"/>
      <c r="AB1860" s="26"/>
      <c r="AC1860" s="26"/>
      <c r="AD1860" s="26"/>
      <c r="AE1860" s="26"/>
      <c r="AF1860" s="26"/>
      <c r="AG1860" s="26"/>
      <c r="AH1860" s="26"/>
      <c r="AI1860" s="26"/>
      <c r="AJ1860" s="26"/>
      <c r="AK1860" s="26"/>
      <c r="AL1860" s="26"/>
      <c r="AM1860" s="26"/>
      <c r="AN1860" s="26"/>
      <c r="AO1860" s="26"/>
      <c r="AP1860" s="26"/>
      <c r="AQ1860" s="26"/>
      <c r="DN1860" s="42"/>
    </row>
    <row r="1861" spans="16:118" x14ac:dyDescent="0.3">
      <c r="P1861" s="26"/>
      <c r="Q1861" s="26"/>
      <c r="R1861" s="26"/>
      <c r="S1861" s="26"/>
      <c r="T1861" s="26"/>
      <c r="U1861" s="26"/>
      <c r="V1861" s="26"/>
      <c r="W1861" s="26"/>
      <c r="X1861" s="26"/>
      <c r="Y1861" s="26"/>
      <c r="Z1861" s="26"/>
      <c r="AA1861" s="26"/>
      <c r="AB1861" s="26"/>
      <c r="AC1861" s="26"/>
      <c r="AD1861" s="26"/>
      <c r="AE1861" s="26"/>
      <c r="AF1861" s="26"/>
      <c r="AG1861" s="26"/>
      <c r="AH1861" s="26"/>
      <c r="AI1861" s="26"/>
      <c r="AJ1861" s="26"/>
      <c r="AK1861" s="26"/>
      <c r="AL1861" s="26"/>
      <c r="AM1861" s="26"/>
      <c r="AN1861" s="26"/>
      <c r="AO1861" s="26"/>
      <c r="AP1861" s="26"/>
      <c r="AQ1861" s="26"/>
      <c r="DN1861" s="42"/>
    </row>
    <row r="1862" spans="16:118" x14ac:dyDescent="0.3">
      <c r="P1862" s="26"/>
      <c r="Q1862" s="26"/>
      <c r="R1862" s="26"/>
      <c r="S1862" s="26"/>
      <c r="T1862" s="26"/>
      <c r="U1862" s="26"/>
      <c r="V1862" s="26"/>
      <c r="W1862" s="26"/>
      <c r="X1862" s="26"/>
      <c r="Y1862" s="26"/>
      <c r="Z1862" s="26"/>
      <c r="AA1862" s="26"/>
      <c r="AB1862" s="26"/>
      <c r="AC1862" s="26"/>
      <c r="AD1862" s="26"/>
      <c r="AE1862" s="26"/>
      <c r="AF1862" s="26"/>
      <c r="AG1862" s="26"/>
      <c r="AH1862" s="26"/>
      <c r="AI1862" s="26"/>
      <c r="AJ1862" s="26"/>
      <c r="AK1862" s="26"/>
      <c r="AL1862" s="26"/>
      <c r="AM1862" s="26"/>
      <c r="AN1862" s="26"/>
      <c r="AO1862" s="26"/>
      <c r="AP1862" s="26"/>
      <c r="AQ1862" s="26"/>
      <c r="DN1862" s="42"/>
    </row>
    <row r="1863" spans="16:118" x14ac:dyDescent="0.3">
      <c r="P1863" s="26"/>
      <c r="Q1863" s="26"/>
      <c r="R1863" s="26"/>
      <c r="S1863" s="26"/>
      <c r="T1863" s="26"/>
      <c r="U1863" s="26"/>
      <c r="V1863" s="26"/>
      <c r="W1863" s="26"/>
      <c r="X1863" s="26"/>
      <c r="Y1863" s="26"/>
      <c r="Z1863" s="26"/>
      <c r="AA1863" s="26"/>
      <c r="AB1863" s="26"/>
      <c r="AC1863" s="26"/>
      <c r="AD1863" s="26"/>
      <c r="AE1863" s="26"/>
      <c r="AF1863" s="26"/>
      <c r="AG1863" s="26"/>
      <c r="AH1863" s="26"/>
      <c r="AI1863" s="26"/>
      <c r="AJ1863" s="26"/>
      <c r="AK1863" s="26"/>
      <c r="AL1863" s="26"/>
      <c r="AM1863" s="26"/>
      <c r="AN1863" s="26"/>
      <c r="AO1863" s="26"/>
      <c r="AP1863" s="26"/>
      <c r="AQ1863" s="26"/>
      <c r="DN1863" s="42"/>
    </row>
    <row r="1864" spans="16:118" x14ac:dyDescent="0.3">
      <c r="P1864" s="26"/>
      <c r="Q1864" s="26"/>
      <c r="R1864" s="26"/>
      <c r="S1864" s="26"/>
      <c r="T1864" s="26"/>
      <c r="U1864" s="26"/>
      <c r="V1864" s="26"/>
      <c r="W1864" s="26"/>
      <c r="X1864" s="26"/>
      <c r="Y1864" s="26"/>
      <c r="Z1864" s="26"/>
      <c r="AA1864" s="26"/>
      <c r="AB1864" s="26"/>
      <c r="AC1864" s="26"/>
      <c r="AD1864" s="26"/>
      <c r="AE1864" s="26"/>
      <c r="AF1864" s="26"/>
      <c r="AG1864" s="26"/>
      <c r="AH1864" s="26"/>
      <c r="AI1864" s="26"/>
      <c r="AJ1864" s="26"/>
      <c r="AK1864" s="26"/>
      <c r="AL1864" s="26"/>
      <c r="AM1864" s="26"/>
      <c r="AN1864" s="26"/>
      <c r="AO1864" s="26"/>
      <c r="AP1864" s="26"/>
      <c r="AQ1864" s="26"/>
      <c r="DN1864" s="42"/>
    </row>
    <row r="1865" spans="16:118" x14ac:dyDescent="0.3">
      <c r="P1865" s="26"/>
      <c r="Q1865" s="26"/>
      <c r="R1865" s="26"/>
      <c r="S1865" s="26"/>
      <c r="T1865" s="26"/>
      <c r="U1865" s="26"/>
      <c r="V1865" s="26"/>
      <c r="W1865" s="26"/>
      <c r="X1865" s="26"/>
      <c r="Y1865" s="26"/>
      <c r="Z1865" s="26"/>
      <c r="AA1865" s="26"/>
      <c r="AB1865" s="26"/>
      <c r="AC1865" s="26"/>
      <c r="AD1865" s="26"/>
      <c r="AE1865" s="26"/>
      <c r="AF1865" s="26"/>
      <c r="AG1865" s="26"/>
      <c r="AH1865" s="26"/>
      <c r="AI1865" s="26"/>
      <c r="AJ1865" s="26"/>
      <c r="AK1865" s="26"/>
      <c r="AL1865" s="26"/>
      <c r="AM1865" s="26"/>
      <c r="AN1865" s="26"/>
      <c r="AO1865" s="26"/>
      <c r="AP1865" s="26"/>
      <c r="AQ1865" s="26"/>
      <c r="DN1865" s="42"/>
    </row>
    <row r="1866" spans="16:118" x14ac:dyDescent="0.3">
      <c r="P1866" s="26"/>
      <c r="Q1866" s="26"/>
      <c r="R1866" s="26"/>
      <c r="S1866" s="26"/>
      <c r="T1866" s="26"/>
      <c r="U1866" s="26"/>
      <c r="V1866" s="26"/>
      <c r="W1866" s="26"/>
      <c r="X1866" s="26"/>
      <c r="Y1866" s="26"/>
      <c r="Z1866" s="26"/>
      <c r="AA1866" s="26"/>
      <c r="AB1866" s="26"/>
      <c r="AC1866" s="26"/>
      <c r="AD1866" s="26"/>
      <c r="AE1866" s="26"/>
      <c r="AF1866" s="26"/>
      <c r="AG1866" s="26"/>
      <c r="AH1866" s="26"/>
      <c r="AI1866" s="26"/>
      <c r="AJ1866" s="26"/>
      <c r="AK1866" s="26"/>
      <c r="AL1866" s="26"/>
      <c r="AM1866" s="26"/>
      <c r="AN1866" s="26"/>
      <c r="AO1866" s="26"/>
      <c r="AP1866" s="26"/>
      <c r="AQ1866" s="26"/>
      <c r="DN1866" s="42"/>
    </row>
    <row r="1867" spans="16:118" x14ac:dyDescent="0.3">
      <c r="P1867" s="26"/>
      <c r="Q1867" s="26"/>
      <c r="R1867" s="26"/>
      <c r="S1867" s="26"/>
      <c r="T1867" s="26"/>
      <c r="U1867" s="26"/>
      <c r="V1867" s="26"/>
      <c r="W1867" s="26"/>
      <c r="X1867" s="26"/>
      <c r="Y1867" s="26"/>
      <c r="Z1867" s="26"/>
      <c r="AA1867" s="26"/>
      <c r="AB1867" s="26"/>
      <c r="AC1867" s="26"/>
      <c r="AD1867" s="26"/>
      <c r="AE1867" s="26"/>
      <c r="AF1867" s="26"/>
      <c r="AG1867" s="26"/>
      <c r="AH1867" s="26"/>
      <c r="AI1867" s="26"/>
      <c r="AJ1867" s="26"/>
      <c r="AK1867" s="26"/>
      <c r="AL1867" s="26"/>
      <c r="AM1867" s="26"/>
      <c r="AN1867" s="26"/>
      <c r="AO1867" s="26"/>
      <c r="AP1867" s="26"/>
      <c r="AQ1867" s="26"/>
      <c r="DN1867" s="42"/>
    </row>
    <row r="1868" spans="16:118" x14ac:dyDescent="0.3">
      <c r="P1868" s="26"/>
      <c r="Q1868" s="26"/>
      <c r="R1868" s="26"/>
      <c r="S1868" s="26"/>
      <c r="T1868" s="26"/>
      <c r="U1868" s="26"/>
      <c r="V1868" s="26"/>
      <c r="W1868" s="26"/>
      <c r="X1868" s="26"/>
      <c r="Y1868" s="26"/>
      <c r="Z1868" s="26"/>
      <c r="AA1868" s="26"/>
      <c r="AB1868" s="26"/>
      <c r="AC1868" s="26"/>
      <c r="AD1868" s="26"/>
      <c r="AE1868" s="26"/>
      <c r="AF1868" s="26"/>
      <c r="AG1868" s="26"/>
      <c r="AH1868" s="26"/>
      <c r="AI1868" s="26"/>
      <c r="AJ1868" s="26"/>
      <c r="AK1868" s="26"/>
      <c r="AL1868" s="26"/>
      <c r="AM1868" s="26"/>
      <c r="AN1868" s="26"/>
      <c r="AO1868" s="26"/>
      <c r="AP1868" s="26"/>
      <c r="AQ1868" s="26"/>
      <c r="DN1868" s="42"/>
    </row>
    <row r="1869" spans="16:118" x14ac:dyDescent="0.3">
      <c r="P1869" s="26"/>
      <c r="Q1869" s="26"/>
      <c r="R1869" s="26"/>
      <c r="S1869" s="26"/>
      <c r="T1869" s="26"/>
      <c r="U1869" s="26"/>
      <c r="V1869" s="26"/>
      <c r="W1869" s="26"/>
      <c r="X1869" s="26"/>
      <c r="Y1869" s="26"/>
      <c r="Z1869" s="26"/>
      <c r="AA1869" s="26"/>
      <c r="AB1869" s="26"/>
      <c r="AC1869" s="26"/>
      <c r="AD1869" s="26"/>
      <c r="AE1869" s="26"/>
      <c r="AF1869" s="26"/>
      <c r="AG1869" s="26"/>
      <c r="AH1869" s="26"/>
      <c r="AI1869" s="26"/>
      <c r="AJ1869" s="26"/>
      <c r="AK1869" s="26"/>
      <c r="AL1869" s="26"/>
      <c r="AM1869" s="26"/>
      <c r="AN1869" s="26"/>
      <c r="AO1869" s="26"/>
      <c r="AP1869" s="26"/>
      <c r="AQ1869" s="26"/>
      <c r="DN1869" s="42"/>
    </row>
    <row r="1870" spans="16:118" x14ac:dyDescent="0.3">
      <c r="P1870" s="26"/>
      <c r="Q1870" s="26"/>
      <c r="R1870" s="26"/>
      <c r="S1870" s="26"/>
      <c r="T1870" s="26"/>
      <c r="U1870" s="26"/>
      <c r="V1870" s="26"/>
      <c r="W1870" s="26"/>
      <c r="X1870" s="26"/>
      <c r="Y1870" s="26"/>
      <c r="Z1870" s="26"/>
      <c r="AA1870" s="26"/>
      <c r="AB1870" s="26"/>
      <c r="AC1870" s="26"/>
      <c r="AD1870" s="26"/>
      <c r="AE1870" s="26"/>
      <c r="AF1870" s="26"/>
      <c r="AG1870" s="26"/>
      <c r="AH1870" s="26"/>
      <c r="AI1870" s="26"/>
      <c r="AJ1870" s="26"/>
      <c r="AK1870" s="26"/>
      <c r="AL1870" s="26"/>
      <c r="AM1870" s="26"/>
      <c r="AN1870" s="26"/>
      <c r="AO1870" s="26"/>
      <c r="AP1870" s="26"/>
      <c r="AQ1870" s="26"/>
      <c r="DN1870" s="42"/>
    </row>
    <row r="1871" spans="16:118" x14ac:dyDescent="0.3">
      <c r="P1871" s="26"/>
      <c r="Q1871" s="26"/>
      <c r="R1871" s="26"/>
      <c r="S1871" s="26"/>
      <c r="T1871" s="26"/>
      <c r="U1871" s="26"/>
      <c r="V1871" s="26"/>
      <c r="W1871" s="26"/>
      <c r="X1871" s="26"/>
      <c r="Y1871" s="26"/>
      <c r="Z1871" s="26"/>
      <c r="AA1871" s="26"/>
      <c r="AB1871" s="26"/>
      <c r="AC1871" s="26"/>
      <c r="AD1871" s="26"/>
      <c r="AE1871" s="26"/>
      <c r="AF1871" s="26"/>
      <c r="AG1871" s="26"/>
      <c r="AH1871" s="26"/>
      <c r="AI1871" s="26"/>
      <c r="AJ1871" s="26"/>
      <c r="AK1871" s="26"/>
      <c r="AL1871" s="26"/>
      <c r="AM1871" s="26"/>
      <c r="AN1871" s="26"/>
      <c r="AO1871" s="26"/>
      <c r="AP1871" s="26"/>
      <c r="AQ1871" s="26"/>
      <c r="DN1871" s="42"/>
    </row>
    <row r="1872" spans="16:118" x14ac:dyDescent="0.3">
      <c r="P1872" s="26"/>
      <c r="Q1872" s="26"/>
      <c r="R1872" s="26"/>
      <c r="S1872" s="26"/>
      <c r="T1872" s="26"/>
      <c r="U1872" s="26"/>
      <c r="V1872" s="26"/>
      <c r="W1872" s="26"/>
      <c r="X1872" s="26"/>
      <c r="Y1872" s="26"/>
      <c r="Z1872" s="26"/>
      <c r="AA1872" s="26"/>
      <c r="AB1872" s="26"/>
      <c r="AC1872" s="26"/>
      <c r="AD1872" s="26"/>
      <c r="AE1872" s="26"/>
      <c r="AF1872" s="26"/>
      <c r="AG1872" s="26"/>
      <c r="AH1872" s="26"/>
      <c r="AI1872" s="26"/>
      <c r="AJ1872" s="26"/>
      <c r="AK1872" s="26"/>
      <c r="AL1872" s="26"/>
      <c r="AM1872" s="26"/>
      <c r="AN1872" s="26"/>
      <c r="AO1872" s="26"/>
      <c r="AP1872" s="26"/>
      <c r="AQ1872" s="26"/>
      <c r="DN1872" s="42"/>
    </row>
    <row r="1873" spans="16:118" x14ac:dyDescent="0.3">
      <c r="P1873" s="26"/>
      <c r="Q1873" s="26"/>
      <c r="R1873" s="26"/>
      <c r="S1873" s="26"/>
      <c r="T1873" s="26"/>
      <c r="U1873" s="26"/>
      <c r="V1873" s="26"/>
      <c r="W1873" s="26"/>
      <c r="X1873" s="26"/>
      <c r="Y1873" s="26"/>
      <c r="Z1873" s="26"/>
      <c r="AA1873" s="26"/>
      <c r="AB1873" s="26"/>
      <c r="AC1873" s="26"/>
      <c r="AD1873" s="26"/>
      <c r="AE1873" s="26"/>
      <c r="AF1873" s="26"/>
      <c r="AG1873" s="26"/>
      <c r="AH1873" s="26"/>
      <c r="AI1873" s="26"/>
      <c r="AJ1873" s="26"/>
      <c r="AK1873" s="26"/>
      <c r="AL1873" s="26"/>
      <c r="AM1873" s="26"/>
      <c r="AN1873" s="26"/>
      <c r="AO1873" s="26"/>
      <c r="AP1873" s="26"/>
      <c r="AQ1873" s="26"/>
      <c r="DN1873" s="42"/>
    </row>
    <row r="1874" spans="16:118" x14ac:dyDescent="0.3">
      <c r="P1874" s="26"/>
      <c r="Q1874" s="26"/>
      <c r="R1874" s="26"/>
      <c r="S1874" s="26"/>
      <c r="T1874" s="26"/>
      <c r="U1874" s="26"/>
      <c r="V1874" s="26"/>
      <c r="W1874" s="26"/>
      <c r="X1874" s="26"/>
      <c r="Y1874" s="26"/>
      <c r="Z1874" s="26"/>
      <c r="AA1874" s="26"/>
      <c r="AB1874" s="26"/>
      <c r="AC1874" s="26"/>
      <c r="AD1874" s="26"/>
      <c r="AE1874" s="26"/>
      <c r="AF1874" s="26"/>
      <c r="AG1874" s="26"/>
      <c r="AH1874" s="26"/>
      <c r="AI1874" s="26"/>
      <c r="AJ1874" s="26"/>
      <c r="AK1874" s="26"/>
      <c r="AL1874" s="26"/>
      <c r="AM1874" s="26"/>
      <c r="AN1874" s="26"/>
      <c r="AO1874" s="26"/>
      <c r="AP1874" s="26"/>
      <c r="AQ1874" s="26"/>
      <c r="DN1874" s="42"/>
    </row>
    <row r="1875" spans="16:118" x14ac:dyDescent="0.3">
      <c r="P1875" s="26"/>
      <c r="Q1875" s="26"/>
      <c r="R1875" s="26"/>
      <c r="S1875" s="26"/>
      <c r="T1875" s="26"/>
      <c r="U1875" s="26"/>
      <c r="V1875" s="26"/>
      <c r="W1875" s="26"/>
      <c r="X1875" s="26"/>
      <c r="Y1875" s="26"/>
      <c r="Z1875" s="26"/>
      <c r="AA1875" s="26"/>
      <c r="AB1875" s="26"/>
      <c r="AC1875" s="26"/>
      <c r="AD1875" s="26"/>
      <c r="AE1875" s="26"/>
      <c r="AF1875" s="26"/>
      <c r="AG1875" s="26"/>
      <c r="AH1875" s="26"/>
      <c r="AI1875" s="26"/>
      <c r="AJ1875" s="26"/>
      <c r="AK1875" s="26"/>
      <c r="AL1875" s="26"/>
      <c r="AM1875" s="26"/>
      <c r="AN1875" s="26"/>
      <c r="AO1875" s="26"/>
      <c r="AP1875" s="26"/>
      <c r="AQ1875" s="26"/>
      <c r="DN1875" s="42"/>
    </row>
    <row r="1876" spans="16:118" x14ac:dyDescent="0.3">
      <c r="P1876" s="26"/>
      <c r="Q1876" s="26"/>
      <c r="R1876" s="26"/>
      <c r="S1876" s="26"/>
      <c r="T1876" s="26"/>
      <c r="U1876" s="26"/>
      <c r="V1876" s="26"/>
      <c r="W1876" s="26"/>
      <c r="X1876" s="26"/>
      <c r="Y1876" s="26"/>
      <c r="Z1876" s="26"/>
      <c r="AA1876" s="26"/>
      <c r="AB1876" s="26"/>
      <c r="AC1876" s="26"/>
      <c r="AD1876" s="26"/>
      <c r="AE1876" s="26"/>
      <c r="AF1876" s="26"/>
      <c r="AG1876" s="26"/>
      <c r="AH1876" s="26"/>
      <c r="AI1876" s="26"/>
      <c r="AJ1876" s="26"/>
      <c r="AK1876" s="26"/>
      <c r="AL1876" s="26"/>
      <c r="AM1876" s="26"/>
      <c r="AN1876" s="26"/>
      <c r="AO1876" s="26"/>
      <c r="AP1876" s="26"/>
      <c r="AQ1876" s="26"/>
      <c r="DN1876" s="42"/>
    </row>
    <row r="1877" spans="16:118" x14ac:dyDescent="0.3">
      <c r="P1877" s="26"/>
      <c r="Q1877" s="26"/>
      <c r="R1877" s="26"/>
      <c r="S1877" s="26"/>
      <c r="T1877" s="26"/>
      <c r="U1877" s="26"/>
      <c r="V1877" s="26"/>
      <c r="W1877" s="26"/>
      <c r="X1877" s="26"/>
      <c r="Y1877" s="26"/>
      <c r="Z1877" s="26"/>
      <c r="AA1877" s="26"/>
      <c r="AB1877" s="26"/>
      <c r="AC1877" s="26"/>
      <c r="AD1877" s="26"/>
      <c r="AE1877" s="26"/>
      <c r="AF1877" s="26"/>
      <c r="AG1877" s="26"/>
      <c r="AH1877" s="26"/>
      <c r="AI1877" s="26"/>
      <c r="AJ1877" s="26"/>
      <c r="AK1877" s="26"/>
      <c r="AL1877" s="26"/>
      <c r="AM1877" s="26"/>
      <c r="AN1877" s="26"/>
      <c r="AO1877" s="26"/>
      <c r="AP1877" s="26"/>
      <c r="AQ1877" s="26"/>
      <c r="DN1877" s="42"/>
    </row>
    <row r="1878" spans="16:118" x14ac:dyDescent="0.3">
      <c r="P1878" s="26"/>
      <c r="Q1878" s="26"/>
      <c r="R1878" s="26"/>
      <c r="S1878" s="26"/>
      <c r="T1878" s="26"/>
      <c r="U1878" s="26"/>
      <c r="V1878" s="26"/>
      <c r="W1878" s="26"/>
      <c r="X1878" s="26"/>
      <c r="Y1878" s="26"/>
      <c r="Z1878" s="26"/>
      <c r="AA1878" s="26"/>
      <c r="AB1878" s="26"/>
      <c r="AC1878" s="26"/>
      <c r="AD1878" s="26"/>
      <c r="AE1878" s="26"/>
      <c r="AF1878" s="26"/>
      <c r="AG1878" s="26"/>
      <c r="AH1878" s="26"/>
      <c r="AI1878" s="26"/>
      <c r="AJ1878" s="26"/>
      <c r="AK1878" s="26"/>
      <c r="AL1878" s="26"/>
      <c r="AM1878" s="26"/>
      <c r="AN1878" s="26"/>
      <c r="AO1878" s="26"/>
      <c r="AP1878" s="26"/>
      <c r="AQ1878" s="26"/>
      <c r="DN1878" s="42"/>
    </row>
    <row r="1879" spans="16:118" x14ac:dyDescent="0.3">
      <c r="P1879" s="26"/>
      <c r="Q1879" s="26"/>
      <c r="R1879" s="26"/>
      <c r="S1879" s="26"/>
      <c r="T1879" s="26"/>
      <c r="U1879" s="26"/>
      <c r="V1879" s="26"/>
      <c r="W1879" s="26"/>
      <c r="X1879" s="26"/>
      <c r="Y1879" s="26"/>
      <c r="Z1879" s="26"/>
      <c r="AA1879" s="26"/>
      <c r="AB1879" s="26"/>
      <c r="AC1879" s="26"/>
      <c r="AD1879" s="26"/>
      <c r="AE1879" s="26"/>
      <c r="AF1879" s="26"/>
      <c r="AG1879" s="26"/>
      <c r="AH1879" s="26"/>
      <c r="AI1879" s="26"/>
      <c r="AJ1879" s="26"/>
      <c r="AK1879" s="26"/>
      <c r="AL1879" s="26"/>
      <c r="AM1879" s="26"/>
      <c r="AN1879" s="26"/>
      <c r="AO1879" s="26"/>
      <c r="AP1879" s="26"/>
      <c r="AQ1879" s="26"/>
      <c r="DN1879" s="42"/>
    </row>
    <row r="1880" spans="16:118" x14ac:dyDescent="0.3">
      <c r="P1880" s="26"/>
      <c r="Q1880" s="26"/>
      <c r="R1880" s="26"/>
      <c r="S1880" s="26"/>
      <c r="T1880" s="26"/>
      <c r="U1880" s="26"/>
      <c r="V1880" s="26"/>
      <c r="W1880" s="26"/>
      <c r="X1880" s="26"/>
      <c r="Y1880" s="26"/>
      <c r="Z1880" s="26"/>
      <c r="AA1880" s="26"/>
      <c r="AB1880" s="26"/>
      <c r="AC1880" s="26"/>
      <c r="AD1880" s="26"/>
      <c r="AE1880" s="26"/>
      <c r="AF1880" s="26"/>
      <c r="AG1880" s="26"/>
      <c r="AH1880" s="26"/>
      <c r="AI1880" s="26"/>
      <c r="AJ1880" s="26"/>
      <c r="AK1880" s="26"/>
      <c r="AL1880" s="26"/>
      <c r="AM1880" s="26"/>
      <c r="AN1880" s="26"/>
      <c r="AO1880" s="26"/>
      <c r="AP1880" s="26"/>
      <c r="AQ1880" s="26"/>
      <c r="DN1880" s="42"/>
    </row>
    <row r="1881" spans="16:118" x14ac:dyDescent="0.3">
      <c r="P1881" s="26"/>
      <c r="Q1881" s="26"/>
      <c r="R1881" s="26"/>
      <c r="S1881" s="26"/>
      <c r="T1881" s="26"/>
      <c r="U1881" s="26"/>
      <c r="V1881" s="26"/>
      <c r="W1881" s="26"/>
      <c r="X1881" s="26"/>
      <c r="Y1881" s="26"/>
      <c r="Z1881" s="26"/>
      <c r="AA1881" s="26"/>
      <c r="AB1881" s="26"/>
      <c r="AC1881" s="26"/>
      <c r="AD1881" s="26"/>
      <c r="AE1881" s="26"/>
      <c r="AF1881" s="26"/>
      <c r="AG1881" s="26"/>
      <c r="AH1881" s="26"/>
      <c r="AI1881" s="26"/>
      <c r="AJ1881" s="26"/>
      <c r="AK1881" s="26"/>
      <c r="AL1881" s="26"/>
      <c r="AM1881" s="26"/>
      <c r="AN1881" s="26"/>
      <c r="AO1881" s="26"/>
      <c r="AP1881" s="26"/>
      <c r="AQ1881" s="26"/>
      <c r="DN1881" s="42"/>
    </row>
    <row r="1882" spans="16:118" x14ac:dyDescent="0.3">
      <c r="P1882" s="26"/>
      <c r="Q1882" s="26"/>
      <c r="R1882" s="26"/>
      <c r="S1882" s="26"/>
      <c r="T1882" s="26"/>
      <c r="U1882" s="26"/>
      <c r="V1882" s="26"/>
      <c r="W1882" s="26"/>
      <c r="X1882" s="26"/>
      <c r="Y1882" s="26"/>
      <c r="Z1882" s="26"/>
      <c r="AA1882" s="26"/>
      <c r="AB1882" s="26"/>
      <c r="AC1882" s="26"/>
      <c r="AD1882" s="26"/>
      <c r="AE1882" s="26"/>
      <c r="AF1882" s="26"/>
      <c r="AG1882" s="26"/>
      <c r="AH1882" s="26"/>
      <c r="AI1882" s="26"/>
      <c r="AJ1882" s="26"/>
      <c r="AK1882" s="26"/>
      <c r="AL1882" s="26"/>
      <c r="AM1882" s="26"/>
      <c r="AN1882" s="26"/>
      <c r="AO1882" s="26"/>
      <c r="AP1882" s="26"/>
      <c r="AQ1882" s="26"/>
      <c r="DN1882" s="42"/>
    </row>
    <row r="1883" spans="16:118" x14ac:dyDescent="0.3">
      <c r="P1883" s="26"/>
      <c r="Q1883" s="26"/>
      <c r="R1883" s="26"/>
      <c r="S1883" s="26"/>
      <c r="T1883" s="26"/>
      <c r="U1883" s="26"/>
      <c r="V1883" s="26"/>
      <c r="W1883" s="26"/>
      <c r="X1883" s="26"/>
      <c r="Y1883" s="26"/>
      <c r="Z1883" s="26"/>
      <c r="AA1883" s="26"/>
      <c r="AB1883" s="26"/>
      <c r="AC1883" s="26"/>
      <c r="AD1883" s="26"/>
      <c r="AE1883" s="26"/>
      <c r="AF1883" s="26"/>
      <c r="AG1883" s="26"/>
      <c r="AH1883" s="26"/>
      <c r="AI1883" s="26"/>
      <c r="AJ1883" s="26"/>
      <c r="AK1883" s="26"/>
      <c r="AL1883" s="26"/>
      <c r="AM1883" s="26"/>
      <c r="AN1883" s="26"/>
      <c r="AO1883" s="26"/>
      <c r="AP1883" s="26"/>
      <c r="AQ1883" s="26"/>
      <c r="DN1883" s="42"/>
    </row>
    <row r="1884" spans="16:118" x14ac:dyDescent="0.3">
      <c r="P1884" s="26"/>
      <c r="Q1884" s="26"/>
      <c r="R1884" s="26"/>
      <c r="S1884" s="26"/>
      <c r="T1884" s="26"/>
      <c r="U1884" s="26"/>
      <c r="V1884" s="26"/>
      <c r="W1884" s="26"/>
      <c r="X1884" s="26"/>
      <c r="Y1884" s="26"/>
      <c r="Z1884" s="26"/>
      <c r="AA1884" s="26"/>
      <c r="AB1884" s="26"/>
      <c r="AC1884" s="26"/>
      <c r="AD1884" s="26"/>
      <c r="AE1884" s="26"/>
      <c r="AF1884" s="26"/>
      <c r="AG1884" s="26"/>
      <c r="AH1884" s="26"/>
      <c r="AI1884" s="26"/>
      <c r="AJ1884" s="26"/>
      <c r="AK1884" s="26"/>
      <c r="AL1884" s="26"/>
      <c r="AM1884" s="26"/>
      <c r="AN1884" s="26"/>
      <c r="AO1884" s="26"/>
      <c r="AP1884" s="26"/>
      <c r="AQ1884" s="26"/>
      <c r="DN1884" s="42"/>
    </row>
    <row r="1885" spans="16:118" x14ac:dyDescent="0.3">
      <c r="P1885" s="26"/>
      <c r="Q1885" s="26"/>
      <c r="R1885" s="26"/>
      <c r="S1885" s="26"/>
      <c r="T1885" s="26"/>
      <c r="U1885" s="26"/>
      <c r="V1885" s="26"/>
      <c r="W1885" s="26"/>
      <c r="X1885" s="26"/>
      <c r="Y1885" s="26"/>
      <c r="Z1885" s="26"/>
      <c r="AA1885" s="26"/>
      <c r="AB1885" s="26"/>
      <c r="AC1885" s="26"/>
      <c r="AD1885" s="26"/>
      <c r="AE1885" s="26"/>
      <c r="AF1885" s="26"/>
      <c r="AG1885" s="26"/>
      <c r="AH1885" s="26"/>
      <c r="AI1885" s="26"/>
      <c r="AJ1885" s="26"/>
      <c r="AK1885" s="26"/>
      <c r="AL1885" s="26"/>
      <c r="AM1885" s="26"/>
      <c r="AN1885" s="26"/>
      <c r="AO1885" s="26"/>
      <c r="AP1885" s="26"/>
      <c r="AQ1885" s="26"/>
      <c r="DN1885" s="42"/>
    </row>
    <row r="1886" spans="16:118" x14ac:dyDescent="0.3">
      <c r="P1886" s="26"/>
      <c r="Q1886" s="26"/>
      <c r="R1886" s="26"/>
      <c r="S1886" s="26"/>
      <c r="T1886" s="26"/>
      <c r="U1886" s="26"/>
      <c r="V1886" s="26"/>
      <c r="W1886" s="26"/>
      <c r="X1886" s="26"/>
      <c r="Y1886" s="26"/>
      <c r="Z1886" s="26"/>
      <c r="AA1886" s="26"/>
      <c r="AB1886" s="26"/>
      <c r="AC1886" s="26"/>
      <c r="AD1886" s="26"/>
      <c r="AE1886" s="26"/>
      <c r="AF1886" s="26"/>
      <c r="AG1886" s="26"/>
      <c r="AH1886" s="26"/>
      <c r="AI1886" s="26"/>
      <c r="AJ1886" s="26"/>
      <c r="AK1886" s="26"/>
      <c r="AL1886" s="26"/>
      <c r="AM1886" s="26"/>
      <c r="AN1886" s="26"/>
      <c r="AO1886" s="26"/>
      <c r="AP1886" s="26"/>
      <c r="AQ1886" s="26"/>
      <c r="DN1886" s="42"/>
    </row>
    <row r="1887" spans="16:118" x14ac:dyDescent="0.3">
      <c r="P1887" s="26"/>
      <c r="Q1887" s="26"/>
      <c r="R1887" s="26"/>
      <c r="S1887" s="26"/>
      <c r="T1887" s="26"/>
      <c r="U1887" s="26"/>
      <c r="V1887" s="26"/>
      <c r="W1887" s="26"/>
      <c r="X1887" s="26"/>
      <c r="Y1887" s="26"/>
      <c r="Z1887" s="26"/>
      <c r="AA1887" s="26"/>
      <c r="AB1887" s="26"/>
      <c r="AC1887" s="26"/>
      <c r="AD1887" s="26"/>
      <c r="AE1887" s="26"/>
      <c r="AF1887" s="26"/>
      <c r="AG1887" s="26"/>
      <c r="AH1887" s="26"/>
      <c r="AI1887" s="26"/>
      <c r="AJ1887" s="26"/>
      <c r="AK1887" s="26"/>
      <c r="AL1887" s="26"/>
      <c r="AM1887" s="26"/>
      <c r="AN1887" s="26"/>
      <c r="AO1887" s="26"/>
      <c r="AP1887" s="26"/>
      <c r="AQ1887" s="26"/>
      <c r="DN1887" s="42"/>
    </row>
    <row r="1888" spans="16:118" x14ac:dyDescent="0.3">
      <c r="P1888" s="26"/>
      <c r="Q1888" s="26"/>
      <c r="R1888" s="26"/>
      <c r="S1888" s="26"/>
      <c r="T1888" s="26"/>
      <c r="U1888" s="26"/>
      <c r="V1888" s="26"/>
      <c r="W1888" s="26"/>
      <c r="X1888" s="26"/>
      <c r="Y1888" s="26"/>
      <c r="Z1888" s="26"/>
      <c r="AA1888" s="26"/>
      <c r="AB1888" s="26"/>
      <c r="AC1888" s="26"/>
      <c r="AD1888" s="26"/>
      <c r="AE1888" s="26"/>
      <c r="AF1888" s="26"/>
      <c r="AG1888" s="26"/>
      <c r="AH1888" s="26"/>
      <c r="AI1888" s="26"/>
      <c r="AJ1888" s="26"/>
      <c r="AK1888" s="26"/>
      <c r="AL1888" s="26"/>
      <c r="AM1888" s="26"/>
      <c r="AN1888" s="26"/>
      <c r="AO1888" s="26"/>
      <c r="AP1888" s="26"/>
      <c r="AQ1888" s="26"/>
      <c r="DN1888" s="42"/>
    </row>
    <row r="1889" spans="16:118" x14ac:dyDescent="0.3">
      <c r="P1889" s="26"/>
      <c r="Q1889" s="26"/>
      <c r="R1889" s="26"/>
      <c r="S1889" s="26"/>
      <c r="T1889" s="26"/>
      <c r="U1889" s="26"/>
      <c r="V1889" s="26"/>
      <c r="W1889" s="26"/>
      <c r="X1889" s="26"/>
      <c r="Y1889" s="26"/>
      <c r="Z1889" s="26"/>
      <c r="AA1889" s="26"/>
      <c r="AB1889" s="26"/>
      <c r="AC1889" s="26"/>
      <c r="AD1889" s="26"/>
      <c r="AE1889" s="26"/>
      <c r="AF1889" s="26"/>
      <c r="AG1889" s="26"/>
      <c r="AH1889" s="26"/>
      <c r="AI1889" s="26"/>
      <c r="AJ1889" s="26"/>
      <c r="AK1889" s="26"/>
      <c r="AL1889" s="26"/>
      <c r="AM1889" s="26"/>
      <c r="AN1889" s="26"/>
      <c r="AO1889" s="26"/>
      <c r="AP1889" s="26"/>
      <c r="AQ1889" s="26"/>
      <c r="DN1889" s="42"/>
    </row>
    <row r="1890" spans="16:118" x14ac:dyDescent="0.3">
      <c r="P1890" s="26"/>
      <c r="Q1890" s="26"/>
      <c r="R1890" s="26"/>
      <c r="S1890" s="26"/>
      <c r="T1890" s="26"/>
      <c r="U1890" s="26"/>
      <c r="V1890" s="26"/>
      <c r="W1890" s="26"/>
      <c r="X1890" s="26"/>
      <c r="Y1890" s="26"/>
      <c r="Z1890" s="26"/>
      <c r="AA1890" s="26"/>
      <c r="AB1890" s="26"/>
      <c r="AC1890" s="26"/>
      <c r="AD1890" s="26"/>
      <c r="AE1890" s="26"/>
      <c r="AF1890" s="26"/>
      <c r="AG1890" s="26"/>
      <c r="AH1890" s="26"/>
      <c r="AI1890" s="26"/>
      <c r="AJ1890" s="26"/>
      <c r="AK1890" s="26"/>
      <c r="AL1890" s="26"/>
      <c r="AM1890" s="26"/>
      <c r="AN1890" s="26"/>
      <c r="AO1890" s="26"/>
      <c r="AP1890" s="26"/>
      <c r="AQ1890" s="26"/>
      <c r="DN1890" s="42"/>
    </row>
    <row r="1891" spans="16:118" x14ac:dyDescent="0.3">
      <c r="P1891" s="26"/>
      <c r="Q1891" s="26"/>
      <c r="R1891" s="26"/>
      <c r="S1891" s="26"/>
      <c r="T1891" s="26"/>
      <c r="U1891" s="26"/>
      <c r="V1891" s="26"/>
      <c r="W1891" s="26"/>
      <c r="X1891" s="26"/>
      <c r="Y1891" s="26"/>
      <c r="Z1891" s="26"/>
      <c r="AA1891" s="26"/>
      <c r="AB1891" s="26"/>
      <c r="AC1891" s="26"/>
      <c r="AD1891" s="26"/>
      <c r="AE1891" s="26"/>
      <c r="AF1891" s="26"/>
      <c r="AG1891" s="26"/>
      <c r="AH1891" s="26"/>
      <c r="AI1891" s="26"/>
      <c r="AJ1891" s="26"/>
      <c r="AK1891" s="26"/>
      <c r="AL1891" s="26"/>
      <c r="AM1891" s="26"/>
      <c r="AN1891" s="26"/>
      <c r="AO1891" s="26"/>
      <c r="AP1891" s="26"/>
      <c r="AQ1891" s="26"/>
      <c r="DN1891" s="42"/>
    </row>
    <row r="1892" spans="16:118" x14ac:dyDescent="0.3">
      <c r="P1892" s="26"/>
      <c r="Q1892" s="26"/>
      <c r="R1892" s="26"/>
      <c r="S1892" s="26"/>
      <c r="T1892" s="26"/>
      <c r="U1892" s="26"/>
      <c r="V1892" s="26"/>
      <c r="W1892" s="26"/>
      <c r="X1892" s="26"/>
      <c r="Y1892" s="26"/>
      <c r="Z1892" s="26"/>
      <c r="AA1892" s="26"/>
      <c r="AB1892" s="26"/>
      <c r="AC1892" s="26"/>
      <c r="AD1892" s="26"/>
      <c r="AE1892" s="26"/>
      <c r="AF1892" s="26"/>
      <c r="AG1892" s="26"/>
      <c r="AH1892" s="26"/>
      <c r="AI1892" s="26"/>
      <c r="AJ1892" s="26"/>
      <c r="AK1892" s="26"/>
      <c r="AL1892" s="26"/>
      <c r="AM1892" s="26"/>
      <c r="AN1892" s="26"/>
      <c r="AO1892" s="26"/>
      <c r="AP1892" s="26"/>
      <c r="AQ1892" s="26"/>
      <c r="DN1892" s="42"/>
    </row>
    <row r="1893" spans="16:118" x14ac:dyDescent="0.3">
      <c r="P1893" s="26"/>
      <c r="Q1893" s="26"/>
      <c r="R1893" s="26"/>
      <c r="S1893" s="26"/>
      <c r="T1893" s="26"/>
      <c r="U1893" s="26"/>
      <c r="V1893" s="26"/>
      <c r="W1893" s="26"/>
      <c r="X1893" s="26"/>
      <c r="Y1893" s="26"/>
      <c r="Z1893" s="26"/>
      <c r="AA1893" s="26"/>
      <c r="AB1893" s="26"/>
      <c r="AC1893" s="26"/>
      <c r="AD1893" s="26"/>
      <c r="AE1893" s="26"/>
      <c r="AF1893" s="26"/>
      <c r="AG1893" s="26"/>
      <c r="AH1893" s="26"/>
      <c r="AI1893" s="26"/>
      <c r="AJ1893" s="26"/>
      <c r="AK1893" s="26"/>
      <c r="AL1893" s="26"/>
      <c r="AM1893" s="26"/>
      <c r="AN1893" s="26"/>
      <c r="AO1893" s="26"/>
      <c r="AP1893" s="26"/>
      <c r="AQ1893" s="26"/>
      <c r="DN1893" s="42"/>
    </row>
    <row r="1894" spans="16:118" x14ac:dyDescent="0.3">
      <c r="P1894" s="26"/>
      <c r="Q1894" s="26"/>
      <c r="R1894" s="26"/>
      <c r="S1894" s="26"/>
      <c r="T1894" s="26"/>
      <c r="U1894" s="26"/>
      <c r="V1894" s="26"/>
      <c r="W1894" s="26"/>
      <c r="X1894" s="26"/>
      <c r="Y1894" s="26"/>
      <c r="Z1894" s="26"/>
      <c r="AA1894" s="26"/>
      <c r="AB1894" s="26"/>
      <c r="AC1894" s="26"/>
      <c r="AD1894" s="26"/>
      <c r="AE1894" s="26"/>
      <c r="AF1894" s="26"/>
      <c r="AG1894" s="26"/>
      <c r="AH1894" s="26"/>
      <c r="AI1894" s="26"/>
      <c r="AJ1894" s="26"/>
      <c r="AK1894" s="26"/>
      <c r="AL1894" s="26"/>
      <c r="AM1894" s="26"/>
      <c r="AN1894" s="26"/>
      <c r="AO1894" s="26"/>
      <c r="AP1894" s="26"/>
      <c r="AQ1894" s="26"/>
      <c r="DN1894" s="42"/>
    </row>
    <row r="1895" spans="16:118" x14ac:dyDescent="0.3">
      <c r="P1895" s="26"/>
      <c r="Q1895" s="26"/>
      <c r="R1895" s="26"/>
      <c r="S1895" s="26"/>
      <c r="T1895" s="26"/>
      <c r="U1895" s="26"/>
      <c r="V1895" s="26"/>
      <c r="W1895" s="26"/>
      <c r="X1895" s="26"/>
      <c r="Y1895" s="26"/>
      <c r="Z1895" s="26"/>
      <c r="AA1895" s="26"/>
      <c r="AB1895" s="26"/>
      <c r="AC1895" s="26"/>
      <c r="AD1895" s="26"/>
      <c r="AE1895" s="26"/>
      <c r="AF1895" s="26"/>
      <c r="AG1895" s="26"/>
      <c r="AH1895" s="26"/>
      <c r="AI1895" s="26"/>
      <c r="AJ1895" s="26"/>
      <c r="AK1895" s="26"/>
      <c r="AL1895" s="26"/>
      <c r="AM1895" s="26"/>
      <c r="AN1895" s="26"/>
      <c r="AO1895" s="26"/>
      <c r="AP1895" s="26"/>
      <c r="AQ1895" s="26"/>
      <c r="DN1895" s="42"/>
    </row>
    <row r="1896" spans="16:118" x14ac:dyDescent="0.3">
      <c r="P1896" s="26"/>
      <c r="Q1896" s="26"/>
      <c r="R1896" s="26"/>
      <c r="S1896" s="26"/>
      <c r="T1896" s="26"/>
      <c r="U1896" s="26"/>
      <c r="V1896" s="26"/>
      <c r="W1896" s="26"/>
      <c r="X1896" s="26"/>
      <c r="Y1896" s="26"/>
      <c r="Z1896" s="26"/>
      <c r="AA1896" s="26"/>
      <c r="AB1896" s="26"/>
      <c r="AC1896" s="26"/>
      <c r="AD1896" s="26"/>
      <c r="AE1896" s="26"/>
      <c r="AF1896" s="26"/>
      <c r="AG1896" s="26"/>
      <c r="AH1896" s="26"/>
      <c r="AI1896" s="26"/>
      <c r="AJ1896" s="26"/>
      <c r="AK1896" s="26"/>
      <c r="AL1896" s="26"/>
      <c r="AM1896" s="26"/>
      <c r="AN1896" s="26"/>
      <c r="AO1896" s="26"/>
      <c r="AP1896" s="26"/>
      <c r="AQ1896" s="26"/>
      <c r="DN1896" s="42"/>
    </row>
    <row r="1897" spans="16:118" x14ac:dyDescent="0.3">
      <c r="P1897" s="26"/>
      <c r="Q1897" s="26"/>
      <c r="R1897" s="26"/>
      <c r="S1897" s="26"/>
      <c r="T1897" s="26"/>
      <c r="U1897" s="26"/>
      <c r="V1897" s="26"/>
      <c r="W1897" s="26"/>
      <c r="X1897" s="26"/>
      <c r="Y1897" s="26"/>
      <c r="Z1897" s="26"/>
      <c r="AA1897" s="26"/>
      <c r="AB1897" s="26"/>
      <c r="AC1897" s="26"/>
      <c r="AD1897" s="26"/>
      <c r="AE1897" s="26"/>
      <c r="AF1897" s="26"/>
      <c r="AG1897" s="26"/>
      <c r="AH1897" s="26"/>
      <c r="AI1897" s="26"/>
      <c r="AJ1897" s="26"/>
      <c r="AK1897" s="26"/>
      <c r="AL1897" s="26"/>
      <c r="AM1897" s="26"/>
      <c r="AN1897" s="26"/>
      <c r="AO1897" s="26"/>
      <c r="AP1897" s="26"/>
      <c r="AQ1897" s="26"/>
      <c r="DN1897" s="42"/>
    </row>
    <row r="1898" spans="16:118" x14ac:dyDescent="0.3">
      <c r="P1898" s="26"/>
      <c r="Q1898" s="26"/>
      <c r="R1898" s="26"/>
      <c r="S1898" s="26"/>
      <c r="T1898" s="26"/>
      <c r="U1898" s="26"/>
      <c r="V1898" s="26"/>
      <c r="W1898" s="26"/>
      <c r="X1898" s="26"/>
      <c r="Y1898" s="26"/>
      <c r="Z1898" s="26"/>
      <c r="AA1898" s="26"/>
      <c r="AB1898" s="26"/>
      <c r="AC1898" s="26"/>
      <c r="AD1898" s="26"/>
      <c r="AE1898" s="26"/>
      <c r="AF1898" s="26"/>
      <c r="AG1898" s="26"/>
      <c r="AH1898" s="26"/>
      <c r="AI1898" s="26"/>
      <c r="AJ1898" s="26"/>
      <c r="AK1898" s="26"/>
      <c r="AL1898" s="26"/>
      <c r="AM1898" s="26"/>
      <c r="AN1898" s="26"/>
      <c r="AO1898" s="26"/>
      <c r="AP1898" s="26"/>
      <c r="AQ1898" s="26"/>
      <c r="DN1898" s="42"/>
    </row>
    <row r="1899" spans="16:118" x14ac:dyDescent="0.3">
      <c r="P1899" s="26"/>
      <c r="Q1899" s="26"/>
      <c r="R1899" s="26"/>
      <c r="S1899" s="26"/>
      <c r="T1899" s="26"/>
      <c r="U1899" s="26"/>
      <c r="V1899" s="26"/>
      <c r="W1899" s="26"/>
      <c r="X1899" s="26"/>
      <c r="Y1899" s="26"/>
      <c r="Z1899" s="26"/>
      <c r="AA1899" s="26"/>
      <c r="AB1899" s="26"/>
      <c r="AC1899" s="26"/>
      <c r="AD1899" s="26"/>
      <c r="AE1899" s="26"/>
      <c r="AF1899" s="26"/>
      <c r="AG1899" s="26"/>
      <c r="AH1899" s="26"/>
      <c r="AI1899" s="26"/>
      <c r="AJ1899" s="26"/>
      <c r="AK1899" s="26"/>
      <c r="AL1899" s="26"/>
      <c r="AM1899" s="26"/>
      <c r="AN1899" s="26"/>
      <c r="AO1899" s="26"/>
      <c r="AP1899" s="26"/>
      <c r="AQ1899" s="26"/>
      <c r="DN1899" s="42"/>
    </row>
    <row r="1900" spans="16:118" x14ac:dyDescent="0.3">
      <c r="P1900" s="26"/>
      <c r="Q1900" s="26"/>
      <c r="R1900" s="26"/>
      <c r="S1900" s="26"/>
      <c r="T1900" s="26"/>
      <c r="U1900" s="26"/>
      <c r="V1900" s="26"/>
      <c r="W1900" s="26"/>
      <c r="X1900" s="26"/>
      <c r="Y1900" s="26"/>
      <c r="Z1900" s="26"/>
      <c r="AA1900" s="26"/>
      <c r="AB1900" s="26"/>
      <c r="AC1900" s="26"/>
      <c r="AD1900" s="26"/>
      <c r="AE1900" s="26"/>
      <c r="AF1900" s="26"/>
      <c r="AG1900" s="26"/>
      <c r="AH1900" s="26"/>
      <c r="AI1900" s="26"/>
      <c r="AJ1900" s="26"/>
      <c r="AK1900" s="26"/>
      <c r="AL1900" s="26"/>
      <c r="AM1900" s="26"/>
      <c r="AN1900" s="26"/>
      <c r="AO1900" s="26"/>
      <c r="AP1900" s="26"/>
      <c r="AQ1900" s="26"/>
      <c r="DN1900" s="42"/>
    </row>
    <row r="1901" spans="16:118" x14ac:dyDescent="0.3">
      <c r="P1901" s="26"/>
      <c r="Q1901" s="26"/>
      <c r="R1901" s="26"/>
      <c r="S1901" s="26"/>
      <c r="T1901" s="26"/>
      <c r="U1901" s="26"/>
      <c r="V1901" s="26"/>
      <c r="W1901" s="26"/>
      <c r="X1901" s="26"/>
      <c r="Y1901" s="26"/>
      <c r="Z1901" s="26"/>
      <c r="AA1901" s="26"/>
      <c r="AB1901" s="26"/>
      <c r="AC1901" s="26"/>
      <c r="AD1901" s="26"/>
      <c r="AE1901" s="26"/>
      <c r="AF1901" s="26"/>
      <c r="AG1901" s="26"/>
      <c r="AH1901" s="26"/>
      <c r="AI1901" s="26"/>
      <c r="AJ1901" s="26"/>
      <c r="AK1901" s="26"/>
      <c r="AL1901" s="26"/>
      <c r="AM1901" s="26"/>
      <c r="AN1901" s="26"/>
      <c r="AO1901" s="26"/>
      <c r="AP1901" s="26"/>
      <c r="AQ1901" s="26"/>
      <c r="DN1901" s="42"/>
    </row>
    <row r="1902" spans="16:118" x14ac:dyDescent="0.3">
      <c r="P1902" s="26"/>
      <c r="Q1902" s="26"/>
      <c r="R1902" s="26"/>
      <c r="S1902" s="26"/>
      <c r="T1902" s="26"/>
      <c r="U1902" s="26"/>
      <c r="V1902" s="26"/>
      <c r="W1902" s="26"/>
      <c r="X1902" s="26"/>
      <c r="Y1902" s="26"/>
      <c r="Z1902" s="26"/>
      <c r="AA1902" s="26"/>
      <c r="AB1902" s="26"/>
      <c r="AC1902" s="26"/>
      <c r="AD1902" s="26"/>
      <c r="AE1902" s="26"/>
      <c r="AF1902" s="26"/>
      <c r="AG1902" s="26"/>
      <c r="AH1902" s="26"/>
      <c r="AI1902" s="26"/>
      <c r="AJ1902" s="26"/>
      <c r="AK1902" s="26"/>
      <c r="AL1902" s="26"/>
      <c r="AM1902" s="26"/>
      <c r="AN1902" s="26"/>
      <c r="AO1902" s="26"/>
      <c r="AP1902" s="26"/>
      <c r="AQ1902" s="26"/>
      <c r="DN1902" s="42"/>
    </row>
    <row r="1903" spans="16:118" x14ac:dyDescent="0.3">
      <c r="P1903" s="26"/>
      <c r="Q1903" s="26"/>
      <c r="R1903" s="26"/>
      <c r="S1903" s="26"/>
      <c r="T1903" s="26"/>
      <c r="U1903" s="26"/>
      <c r="V1903" s="26"/>
      <c r="W1903" s="26"/>
      <c r="X1903" s="26"/>
      <c r="Y1903" s="26"/>
      <c r="Z1903" s="26"/>
      <c r="AA1903" s="26"/>
      <c r="AB1903" s="26"/>
      <c r="AC1903" s="26"/>
      <c r="AD1903" s="26"/>
      <c r="AE1903" s="26"/>
      <c r="AF1903" s="26"/>
      <c r="AG1903" s="26"/>
      <c r="AH1903" s="26"/>
      <c r="AI1903" s="26"/>
      <c r="AJ1903" s="26"/>
      <c r="AK1903" s="26"/>
      <c r="AL1903" s="26"/>
      <c r="AM1903" s="26"/>
      <c r="AN1903" s="26"/>
      <c r="AO1903" s="26"/>
      <c r="AP1903" s="26"/>
      <c r="AQ1903" s="26"/>
      <c r="DN1903" s="42"/>
    </row>
    <row r="1904" spans="16:118" x14ac:dyDescent="0.3">
      <c r="P1904" s="26"/>
      <c r="Q1904" s="26"/>
      <c r="R1904" s="26"/>
      <c r="S1904" s="26"/>
      <c r="T1904" s="26"/>
      <c r="U1904" s="26"/>
      <c r="V1904" s="26"/>
      <c r="W1904" s="26"/>
      <c r="X1904" s="26"/>
      <c r="Y1904" s="26"/>
      <c r="Z1904" s="26"/>
      <c r="AA1904" s="26"/>
      <c r="AB1904" s="26"/>
      <c r="AC1904" s="26"/>
      <c r="AD1904" s="26"/>
      <c r="AE1904" s="26"/>
      <c r="AF1904" s="26"/>
      <c r="AG1904" s="26"/>
      <c r="AH1904" s="26"/>
      <c r="AI1904" s="26"/>
      <c r="AJ1904" s="26"/>
      <c r="AK1904" s="26"/>
      <c r="AL1904" s="26"/>
      <c r="AM1904" s="26"/>
      <c r="AN1904" s="26"/>
      <c r="AO1904" s="26"/>
      <c r="AP1904" s="26"/>
      <c r="AQ1904" s="26"/>
      <c r="DN1904" s="42"/>
    </row>
    <row r="1905" spans="16:118" x14ac:dyDescent="0.3">
      <c r="P1905" s="26"/>
      <c r="Q1905" s="26"/>
      <c r="R1905" s="26"/>
      <c r="S1905" s="26"/>
      <c r="T1905" s="26"/>
      <c r="U1905" s="26"/>
      <c r="V1905" s="26"/>
      <c r="W1905" s="26"/>
      <c r="X1905" s="26"/>
      <c r="Y1905" s="26"/>
      <c r="Z1905" s="26"/>
      <c r="AA1905" s="26"/>
      <c r="AB1905" s="26"/>
      <c r="AC1905" s="26"/>
      <c r="AD1905" s="26"/>
      <c r="AE1905" s="26"/>
      <c r="AF1905" s="26"/>
      <c r="AG1905" s="26"/>
      <c r="AH1905" s="26"/>
      <c r="AI1905" s="26"/>
      <c r="AJ1905" s="26"/>
      <c r="AK1905" s="26"/>
      <c r="AL1905" s="26"/>
      <c r="AM1905" s="26"/>
      <c r="AN1905" s="26"/>
      <c r="AO1905" s="26"/>
      <c r="AP1905" s="26"/>
      <c r="AQ1905" s="26"/>
      <c r="DN1905" s="42"/>
    </row>
    <row r="1906" spans="16:118" x14ac:dyDescent="0.3">
      <c r="P1906" s="26"/>
      <c r="Q1906" s="26"/>
      <c r="R1906" s="26"/>
      <c r="S1906" s="26"/>
      <c r="T1906" s="26"/>
      <c r="U1906" s="26"/>
      <c r="V1906" s="26"/>
      <c r="W1906" s="26"/>
      <c r="X1906" s="26"/>
      <c r="Y1906" s="26"/>
      <c r="Z1906" s="26"/>
      <c r="AA1906" s="26"/>
      <c r="AB1906" s="26"/>
      <c r="AC1906" s="26"/>
      <c r="AD1906" s="26"/>
      <c r="AE1906" s="26"/>
      <c r="AF1906" s="26"/>
      <c r="AG1906" s="26"/>
      <c r="AH1906" s="26"/>
      <c r="AI1906" s="26"/>
      <c r="AJ1906" s="26"/>
      <c r="AK1906" s="26"/>
      <c r="AL1906" s="26"/>
      <c r="AM1906" s="26"/>
      <c r="AN1906" s="26"/>
      <c r="AO1906" s="26"/>
      <c r="AP1906" s="26"/>
      <c r="AQ1906" s="26"/>
      <c r="DN1906" s="42"/>
    </row>
    <row r="1907" spans="16:118" x14ac:dyDescent="0.3">
      <c r="P1907" s="26"/>
      <c r="Q1907" s="26"/>
      <c r="R1907" s="26"/>
      <c r="S1907" s="26"/>
      <c r="T1907" s="26"/>
      <c r="U1907" s="26"/>
      <c r="V1907" s="26"/>
      <c r="W1907" s="26"/>
      <c r="X1907" s="26"/>
      <c r="Y1907" s="26"/>
      <c r="Z1907" s="26"/>
      <c r="AA1907" s="26"/>
      <c r="AB1907" s="26"/>
      <c r="AC1907" s="26"/>
      <c r="AD1907" s="26"/>
      <c r="AE1907" s="26"/>
      <c r="AF1907" s="26"/>
      <c r="AG1907" s="26"/>
      <c r="AH1907" s="26"/>
      <c r="AI1907" s="26"/>
      <c r="AJ1907" s="26"/>
      <c r="AK1907" s="26"/>
      <c r="AL1907" s="26"/>
      <c r="AM1907" s="26"/>
      <c r="AN1907" s="26"/>
      <c r="AO1907" s="26"/>
      <c r="AP1907" s="26"/>
      <c r="AQ1907" s="26"/>
      <c r="DN1907" s="42"/>
    </row>
    <row r="1908" spans="16:118" x14ac:dyDescent="0.3">
      <c r="P1908" s="26"/>
      <c r="Q1908" s="26"/>
      <c r="R1908" s="26"/>
      <c r="S1908" s="26"/>
      <c r="T1908" s="26"/>
      <c r="U1908" s="26"/>
      <c r="V1908" s="26"/>
      <c r="W1908" s="26"/>
      <c r="X1908" s="26"/>
      <c r="Y1908" s="26"/>
      <c r="Z1908" s="26"/>
      <c r="AA1908" s="26"/>
      <c r="AB1908" s="26"/>
      <c r="AC1908" s="26"/>
      <c r="AD1908" s="26"/>
      <c r="AE1908" s="26"/>
      <c r="AF1908" s="26"/>
      <c r="AG1908" s="26"/>
      <c r="AH1908" s="26"/>
      <c r="AI1908" s="26"/>
      <c r="AJ1908" s="26"/>
      <c r="AK1908" s="26"/>
      <c r="AL1908" s="26"/>
      <c r="AM1908" s="26"/>
      <c r="AN1908" s="26"/>
      <c r="AO1908" s="26"/>
      <c r="AP1908" s="26"/>
      <c r="AQ1908" s="26"/>
      <c r="DN1908" s="42"/>
    </row>
    <row r="1909" spans="16:118" x14ac:dyDescent="0.3">
      <c r="P1909" s="26"/>
      <c r="Q1909" s="26"/>
      <c r="R1909" s="26"/>
      <c r="S1909" s="26"/>
      <c r="T1909" s="26"/>
      <c r="U1909" s="26"/>
      <c r="V1909" s="26"/>
      <c r="W1909" s="26"/>
      <c r="X1909" s="26"/>
      <c r="Y1909" s="26"/>
      <c r="Z1909" s="26"/>
      <c r="AA1909" s="26"/>
      <c r="AB1909" s="26"/>
      <c r="AC1909" s="26"/>
      <c r="AD1909" s="26"/>
      <c r="AE1909" s="26"/>
      <c r="AF1909" s="26"/>
      <c r="AG1909" s="26"/>
      <c r="AH1909" s="26"/>
      <c r="AI1909" s="26"/>
      <c r="AJ1909" s="26"/>
      <c r="AK1909" s="26"/>
      <c r="AL1909" s="26"/>
      <c r="AM1909" s="26"/>
      <c r="AN1909" s="26"/>
      <c r="AO1909" s="26"/>
      <c r="AP1909" s="26"/>
      <c r="AQ1909" s="26"/>
      <c r="DN1909" s="42"/>
    </row>
    <row r="1910" spans="16:118" x14ac:dyDescent="0.3">
      <c r="P1910" s="26"/>
      <c r="Q1910" s="26"/>
      <c r="R1910" s="26"/>
      <c r="S1910" s="26"/>
      <c r="T1910" s="26"/>
      <c r="U1910" s="26"/>
      <c r="V1910" s="26"/>
      <c r="W1910" s="26"/>
      <c r="X1910" s="26"/>
      <c r="Y1910" s="26"/>
      <c r="Z1910" s="26"/>
      <c r="AA1910" s="26"/>
      <c r="AB1910" s="26"/>
      <c r="AC1910" s="26"/>
      <c r="AD1910" s="26"/>
      <c r="AE1910" s="26"/>
      <c r="AF1910" s="26"/>
      <c r="AG1910" s="26"/>
      <c r="AH1910" s="26"/>
      <c r="AI1910" s="26"/>
      <c r="AJ1910" s="26"/>
      <c r="AK1910" s="26"/>
      <c r="AL1910" s="26"/>
      <c r="AM1910" s="26"/>
      <c r="AN1910" s="26"/>
      <c r="AO1910" s="26"/>
      <c r="AP1910" s="26"/>
      <c r="AQ1910" s="26"/>
      <c r="DN1910" s="42"/>
    </row>
    <row r="1911" spans="16:118" x14ac:dyDescent="0.3">
      <c r="P1911" s="26"/>
      <c r="Q1911" s="26"/>
      <c r="R1911" s="26"/>
      <c r="S1911" s="26"/>
      <c r="T1911" s="26"/>
      <c r="U1911" s="26"/>
      <c r="V1911" s="26"/>
      <c r="W1911" s="26"/>
      <c r="X1911" s="26"/>
      <c r="Y1911" s="26"/>
      <c r="Z1911" s="26"/>
      <c r="AA1911" s="26"/>
      <c r="AB1911" s="26"/>
      <c r="AC1911" s="26"/>
      <c r="AD1911" s="26"/>
      <c r="AE1911" s="26"/>
      <c r="AF1911" s="26"/>
      <c r="AG1911" s="26"/>
      <c r="AH1911" s="26"/>
      <c r="AI1911" s="26"/>
      <c r="AJ1911" s="26"/>
      <c r="AK1911" s="26"/>
      <c r="AL1911" s="26"/>
      <c r="AM1911" s="26"/>
      <c r="AN1911" s="26"/>
      <c r="AO1911" s="26"/>
      <c r="AP1911" s="26"/>
      <c r="AQ1911" s="26"/>
      <c r="DN1911" s="42"/>
    </row>
    <row r="1912" spans="16:118" x14ac:dyDescent="0.3">
      <c r="P1912" s="26"/>
      <c r="Q1912" s="26"/>
      <c r="R1912" s="26"/>
      <c r="S1912" s="26"/>
      <c r="T1912" s="26"/>
      <c r="U1912" s="26"/>
      <c r="V1912" s="26"/>
      <c r="W1912" s="26"/>
      <c r="X1912" s="26"/>
      <c r="Y1912" s="26"/>
      <c r="Z1912" s="26"/>
      <c r="AA1912" s="26"/>
      <c r="AB1912" s="26"/>
      <c r="AC1912" s="26"/>
      <c r="AD1912" s="26"/>
      <c r="AE1912" s="26"/>
      <c r="AF1912" s="26"/>
      <c r="AG1912" s="26"/>
      <c r="AH1912" s="26"/>
      <c r="AI1912" s="26"/>
      <c r="AJ1912" s="26"/>
      <c r="AK1912" s="26"/>
      <c r="AL1912" s="26"/>
      <c r="AM1912" s="26"/>
      <c r="AN1912" s="26"/>
      <c r="AO1912" s="26"/>
      <c r="AP1912" s="26"/>
      <c r="AQ1912" s="26"/>
      <c r="DN1912" s="42"/>
    </row>
    <row r="1913" spans="16:118" x14ac:dyDescent="0.3">
      <c r="P1913" s="26"/>
      <c r="Q1913" s="26"/>
      <c r="R1913" s="26"/>
      <c r="S1913" s="26"/>
      <c r="T1913" s="26"/>
      <c r="U1913" s="26"/>
      <c r="V1913" s="26"/>
      <c r="W1913" s="26"/>
      <c r="X1913" s="26"/>
      <c r="Y1913" s="26"/>
      <c r="Z1913" s="26"/>
      <c r="AA1913" s="26"/>
      <c r="AB1913" s="26"/>
      <c r="AC1913" s="26"/>
      <c r="AD1913" s="26"/>
      <c r="AE1913" s="26"/>
      <c r="AF1913" s="26"/>
      <c r="AG1913" s="26"/>
      <c r="AH1913" s="26"/>
      <c r="AI1913" s="26"/>
      <c r="AJ1913" s="26"/>
      <c r="AK1913" s="26"/>
      <c r="AL1913" s="26"/>
      <c r="AM1913" s="26"/>
      <c r="AN1913" s="26"/>
      <c r="AO1913" s="26"/>
      <c r="AP1913" s="26"/>
      <c r="AQ1913" s="26"/>
      <c r="DN1913" s="42"/>
    </row>
    <row r="1914" spans="16:118" x14ac:dyDescent="0.3">
      <c r="P1914" s="26"/>
      <c r="Q1914" s="26"/>
      <c r="R1914" s="26"/>
      <c r="S1914" s="26"/>
      <c r="T1914" s="26"/>
      <c r="U1914" s="26"/>
      <c r="V1914" s="26"/>
      <c r="W1914" s="26"/>
      <c r="X1914" s="26"/>
      <c r="Y1914" s="26"/>
      <c r="Z1914" s="26"/>
      <c r="AA1914" s="26"/>
      <c r="AB1914" s="26"/>
      <c r="AC1914" s="26"/>
      <c r="AD1914" s="26"/>
      <c r="AE1914" s="26"/>
      <c r="AF1914" s="26"/>
      <c r="AG1914" s="26"/>
      <c r="AH1914" s="26"/>
      <c r="AI1914" s="26"/>
      <c r="AJ1914" s="26"/>
      <c r="AK1914" s="26"/>
      <c r="AL1914" s="26"/>
      <c r="AM1914" s="26"/>
      <c r="AN1914" s="26"/>
      <c r="AO1914" s="26"/>
      <c r="AP1914" s="26"/>
      <c r="AQ1914" s="26"/>
      <c r="DN1914" s="42"/>
    </row>
    <row r="1915" spans="16:118" x14ac:dyDescent="0.3">
      <c r="P1915" s="26"/>
      <c r="Q1915" s="26"/>
      <c r="R1915" s="26"/>
      <c r="S1915" s="26"/>
      <c r="T1915" s="26"/>
      <c r="U1915" s="26"/>
      <c r="V1915" s="26"/>
      <c r="W1915" s="26"/>
      <c r="X1915" s="26"/>
      <c r="Y1915" s="26"/>
      <c r="Z1915" s="26"/>
      <c r="AA1915" s="26"/>
      <c r="AB1915" s="26"/>
      <c r="AC1915" s="26"/>
      <c r="AD1915" s="26"/>
      <c r="AE1915" s="26"/>
      <c r="AF1915" s="26"/>
      <c r="AG1915" s="26"/>
      <c r="AH1915" s="26"/>
      <c r="AI1915" s="26"/>
      <c r="AJ1915" s="26"/>
      <c r="AK1915" s="26"/>
      <c r="AL1915" s="26"/>
      <c r="AM1915" s="26"/>
      <c r="AN1915" s="26"/>
      <c r="AO1915" s="26"/>
      <c r="AP1915" s="26"/>
      <c r="AQ1915" s="26"/>
      <c r="DN1915" s="42"/>
    </row>
    <row r="1916" spans="16:118" x14ac:dyDescent="0.3">
      <c r="P1916" s="26"/>
      <c r="Q1916" s="26"/>
      <c r="R1916" s="26"/>
      <c r="S1916" s="26"/>
      <c r="T1916" s="26"/>
      <c r="U1916" s="26"/>
      <c r="V1916" s="26"/>
      <c r="W1916" s="26"/>
      <c r="X1916" s="26"/>
      <c r="Y1916" s="26"/>
      <c r="Z1916" s="26"/>
      <c r="AA1916" s="26"/>
      <c r="AB1916" s="26"/>
      <c r="AC1916" s="26"/>
      <c r="AD1916" s="26"/>
      <c r="AE1916" s="26"/>
      <c r="AF1916" s="26"/>
      <c r="AG1916" s="26"/>
      <c r="AH1916" s="26"/>
      <c r="AI1916" s="26"/>
      <c r="AJ1916" s="26"/>
      <c r="AK1916" s="26"/>
      <c r="AL1916" s="26"/>
      <c r="AM1916" s="26"/>
      <c r="AN1916" s="26"/>
      <c r="AO1916" s="26"/>
      <c r="AP1916" s="26"/>
      <c r="AQ1916" s="26"/>
      <c r="DN1916" s="42"/>
    </row>
    <row r="1917" spans="16:118" x14ac:dyDescent="0.3">
      <c r="P1917" s="26"/>
      <c r="Q1917" s="26"/>
      <c r="R1917" s="26"/>
      <c r="S1917" s="26"/>
      <c r="T1917" s="26"/>
      <c r="U1917" s="26"/>
      <c r="V1917" s="26"/>
      <c r="W1917" s="26"/>
      <c r="X1917" s="26"/>
      <c r="Y1917" s="26"/>
      <c r="Z1917" s="26"/>
      <c r="AA1917" s="26"/>
      <c r="AB1917" s="26"/>
      <c r="AC1917" s="26"/>
      <c r="AD1917" s="26"/>
      <c r="AE1917" s="26"/>
      <c r="AF1917" s="26"/>
      <c r="AG1917" s="26"/>
      <c r="AH1917" s="26"/>
      <c r="AI1917" s="26"/>
      <c r="AJ1917" s="26"/>
      <c r="AK1917" s="26"/>
      <c r="AL1917" s="26"/>
      <c r="AM1917" s="26"/>
      <c r="AN1917" s="26"/>
      <c r="AO1917" s="26"/>
      <c r="AP1917" s="26"/>
      <c r="AQ1917" s="26"/>
      <c r="DN1917" s="42"/>
    </row>
    <row r="1918" spans="16:118" x14ac:dyDescent="0.3">
      <c r="P1918" s="26"/>
      <c r="Q1918" s="26"/>
      <c r="R1918" s="26"/>
      <c r="S1918" s="26"/>
      <c r="T1918" s="26"/>
      <c r="U1918" s="26"/>
      <c r="V1918" s="26"/>
      <c r="W1918" s="26"/>
      <c r="X1918" s="26"/>
      <c r="Y1918" s="26"/>
      <c r="Z1918" s="26"/>
      <c r="AA1918" s="26"/>
      <c r="AB1918" s="26"/>
      <c r="AC1918" s="26"/>
      <c r="AD1918" s="26"/>
      <c r="AE1918" s="26"/>
      <c r="AF1918" s="26"/>
      <c r="AG1918" s="26"/>
      <c r="AH1918" s="26"/>
      <c r="AI1918" s="26"/>
      <c r="AJ1918" s="26"/>
      <c r="AK1918" s="26"/>
      <c r="AL1918" s="26"/>
      <c r="AM1918" s="26"/>
      <c r="AN1918" s="26"/>
      <c r="AO1918" s="26"/>
      <c r="AP1918" s="26"/>
      <c r="AQ1918" s="26"/>
      <c r="DN1918" s="42"/>
    </row>
    <row r="1919" spans="16:118" x14ac:dyDescent="0.3">
      <c r="P1919" s="26"/>
      <c r="Q1919" s="26"/>
      <c r="R1919" s="26"/>
      <c r="S1919" s="26"/>
      <c r="T1919" s="26"/>
      <c r="U1919" s="26"/>
      <c r="V1919" s="26"/>
      <c r="W1919" s="26"/>
      <c r="X1919" s="26"/>
      <c r="Y1919" s="26"/>
      <c r="Z1919" s="26"/>
      <c r="AA1919" s="26"/>
      <c r="AB1919" s="26"/>
      <c r="AC1919" s="26"/>
      <c r="AD1919" s="26"/>
      <c r="AE1919" s="26"/>
      <c r="AF1919" s="26"/>
      <c r="AG1919" s="26"/>
      <c r="AH1919" s="26"/>
      <c r="AI1919" s="26"/>
      <c r="AJ1919" s="26"/>
      <c r="AK1919" s="26"/>
      <c r="AL1919" s="26"/>
      <c r="AM1919" s="26"/>
      <c r="AN1919" s="26"/>
      <c r="AO1919" s="26"/>
      <c r="AP1919" s="26"/>
      <c r="AQ1919" s="26"/>
      <c r="DN1919" s="42"/>
    </row>
    <row r="1920" spans="16:118" x14ac:dyDescent="0.3">
      <c r="P1920" s="26"/>
      <c r="Q1920" s="26"/>
      <c r="R1920" s="26"/>
      <c r="S1920" s="26"/>
      <c r="T1920" s="26"/>
      <c r="U1920" s="26"/>
      <c r="V1920" s="26"/>
      <c r="W1920" s="26"/>
      <c r="X1920" s="26"/>
      <c r="Y1920" s="26"/>
      <c r="Z1920" s="26"/>
      <c r="AA1920" s="26"/>
      <c r="AB1920" s="26"/>
      <c r="AC1920" s="26"/>
      <c r="AD1920" s="26"/>
      <c r="AE1920" s="26"/>
      <c r="AF1920" s="26"/>
      <c r="AG1920" s="26"/>
      <c r="AH1920" s="26"/>
      <c r="AI1920" s="26"/>
      <c r="AJ1920" s="26"/>
      <c r="AK1920" s="26"/>
      <c r="AL1920" s="26"/>
      <c r="AM1920" s="26"/>
      <c r="AN1920" s="26"/>
      <c r="AO1920" s="26"/>
      <c r="AP1920" s="26"/>
      <c r="AQ1920" s="26"/>
      <c r="DN1920" s="42"/>
    </row>
    <row r="1921" spans="16:118" x14ac:dyDescent="0.3">
      <c r="P1921" s="26"/>
      <c r="Q1921" s="26"/>
      <c r="R1921" s="26"/>
      <c r="S1921" s="26"/>
      <c r="T1921" s="26"/>
      <c r="U1921" s="26"/>
      <c r="V1921" s="26"/>
      <c r="W1921" s="26"/>
      <c r="X1921" s="26"/>
      <c r="Y1921" s="26"/>
      <c r="Z1921" s="26"/>
      <c r="AA1921" s="26"/>
      <c r="AB1921" s="26"/>
      <c r="AC1921" s="26"/>
      <c r="AD1921" s="26"/>
      <c r="AE1921" s="26"/>
      <c r="AF1921" s="26"/>
      <c r="AG1921" s="26"/>
      <c r="AH1921" s="26"/>
      <c r="AI1921" s="26"/>
      <c r="AJ1921" s="26"/>
      <c r="AK1921" s="26"/>
      <c r="AL1921" s="26"/>
      <c r="AM1921" s="26"/>
      <c r="AN1921" s="26"/>
      <c r="AO1921" s="26"/>
      <c r="AP1921" s="26"/>
      <c r="AQ1921" s="26"/>
      <c r="DN1921" s="42"/>
    </row>
    <row r="1922" spans="16:118" x14ac:dyDescent="0.3">
      <c r="P1922" s="26"/>
      <c r="Q1922" s="26"/>
      <c r="R1922" s="26"/>
      <c r="S1922" s="26"/>
      <c r="T1922" s="26"/>
      <c r="U1922" s="26"/>
      <c r="V1922" s="26"/>
      <c r="W1922" s="26"/>
      <c r="X1922" s="26"/>
      <c r="Y1922" s="26"/>
      <c r="Z1922" s="26"/>
      <c r="AA1922" s="26"/>
      <c r="AB1922" s="26"/>
      <c r="AC1922" s="26"/>
      <c r="AD1922" s="26"/>
      <c r="AE1922" s="26"/>
      <c r="AF1922" s="26"/>
      <c r="AG1922" s="26"/>
      <c r="AH1922" s="26"/>
      <c r="AI1922" s="26"/>
      <c r="AJ1922" s="26"/>
      <c r="AK1922" s="26"/>
      <c r="AL1922" s="26"/>
      <c r="AM1922" s="26"/>
      <c r="AN1922" s="26"/>
      <c r="AO1922" s="26"/>
      <c r="AP1922" s="26"/>
      <c r="AQ1922" s="26"/>
      <c r="DN1922" s="42"/>
    </row>
    <row r="1923" spans="16:118" x14ac:dyDescent="0.3">
      <c r="P1923" s="26"/>
      <c r="Q1923" s="26"/>
      <c r="R1923" s="26"/>
      <c r="S1923" s="26"/>
      <c r="T1923" s="26"/>
      <c r="U1923" s="26"/>
      <c r="V1923" s="26"/>
      <c r="W1923" s="26"/>
      <c r="X1923" s="26"/>
      <c r="Y1923" s="26"/>
      <c r="Z1923" s="26"/>
      <c r="AA1923" s="26"/>
      <c r="AB1923" s="26"/>
      <c r="AC1923" s="26"/>
      <c r="AD1923" s="26"/>
      <c r="AE1923" s="26"/>
      <c r="AF1923" s="26"/>
      <c r="AG1923" s="26"/>
      <c r="AH1923" s="26"/>
      <c r="AI1923" s="26"/>
      <c r="AJ1923" s="26"/>
      <c r="AK1923" s="26"/>
      <c r="AL1923" s="26"/>
      <c r="AM1923" s="26"/>
      <c r="AN1923" s="26"/>
      <c r="AO1923" s="26"/>
      <c r="AP1923" s="26"/>
      <c r="AQ1923" s="26"/>
      <c r="DN1923" s="42"/>
    </row>
    <row r="1924" spans="16:118" x14ac:dyDescent="0.3">
      <c r="P1924" s="26"/>
      <c r="Q1924" s="26"/>
      <c r="R1924" s="26"/>
      <c r="S1924" s="26"/>
      <c r="T1924" s="26"/>
      <c r="U1924" s="26"/>
      <c r="V1924" s="26"/>
      <c r="W1924" s="26"/>
      <c r="X1924" s="26"/>
      <c r="Y1924" s="26"/>
      <c r="Z1924" s="26"/>
      <c r="AA1924" s="26"/>
      <c r="AB1924" s="26"/>
      <c r="AC1924" s="26"/>
      <c r="AD1924" s="26"/>
      <c r="AE1924" s="26"/>
      <c r="AF1924" s="26"/>
      <c r="AG1924" s="26"/>
      <c r="AH1924" s="26"/>
      <c r="AI1924" s="26"/>
      <c r="AJ1924" s="26"/>
      <c r="AK1924" s="26"/>
      <c r="AL1924" s="26"/>
      <c r="AM1924" s="26"/>
      <c r="AN1924" s="26"/>
      <c r="AO1924" s="26"/>
      <c r="AP1924" s="26"/>
      <c r="AQ1924" s="26"/>
      <c r="DN1924" s="42"/>
    </row>
    <row r="1925" spans="16:118" x14ac:dyDescent="0.3">
      <c r="P1925" s="26"/>
      <c r="Q1925" s="26"/>
      <c r="R1925" s="26"/>
      <c r="S1925" s="26"/>
      <c r="T1925" s="26"/>
      <c r="U1925" s="26"/>
      <c r="V1925" s="26"/>
      <c r="W1925" s="26"/>
      <c r="X1925" s="26"/>
      <c r="Y1925" s="26"/>
      <c r="Z1925" s="26"/>
      <c r="AA1925" s="26"/>
      <c r="AB1925" s="26"/>
      <c r="AC1925" s="26"/>
      <c r="AD1925" s="26"/>
      <c r="AE1925" s="26"/>
      <c r="AF1925" s="26"/>
      <c r="AG1925" s="26"/>
      <c r="AH1925" s="26"/>
      <c r="AI1925" s="26"/>
      <c r="AJ1925" s="26"/>
      <c r="AK1925" s="26"/>
      <c r="AL1925" s="26"/>
      <c r="AM1925" s="26"/>
      <c r="AN1925" s="26"/>
      <c r="AO1925" s="26"/>
      <c r="AP1925" s="26"/>
      <c r="AQ1925" s="26"/>
      <c r="DN1925" s="42"/>
    </row>
    <row r="1926" spans="16:118" x14ac:dyDescent="0.3">
      <c r="P1926" s="26"/>
      <c r="Q1926" s="26"/>
      <c r="R1926" s="26"/>
      <c r="S1926" s="26"/>
      <c r="T1926" s="26"/>
      <c r="U1926" s="26"/>
      <c r="V1926" s="26"/>
      <c r="W1926" s="26"/>
      <c r="X1926" s="26"/>
      <c r="Y1926" s="26"/>
      <c r="Z1926" s="26"/>
      <c r="AA1926" s="26"/>
      <c r="AB1926" s="26"/>
      <c r="AC1926" s="26"/>
      <c r="AD1926" s="26"/>
      <c r="AE1926" s="26"/>
      <c r="AF1926" s="26"/>
      <c r="AG1926" s="26"/>
      <c r="AH1926" s="26"/>
      <c r="AI1926" s="26"/>
      <c r="AJ1926" s="26"/>
      <c r="AK1926" s="26"/>
      <c r="AL1926" s="26"/>
      <c r="AM1926" s="26"/>
      <c r="AN1926" s="26"/>
      <c r="AO1926" s="26"/>
      <c r="AP1926" s="26"/>
      <c r="AQ1926" s="26"/>
      <c r="DN1926" s="42"/>
    </row>
    <row r="1927" spans="16:118" x14ac:dyDescent="0.3">
      <c r="P1927" s="26"/>
      <c r="Q1927" s="26"/>
      <c r="R1927" s="26"/>
      <c r="S1927" s="26"/>
      <c r="T1927" s="26"/>
      <c r="U1927" s="26"/>
      <c r="V1927" s="26"/>
      <c r="W1927" s="26"/>
      <c r="X1927" s="26"/>
      <c r="Y1927" s="26"/>
      <c r="Z1927" s="26"/>
      <c r="AA1927" s="26"/>
      <c r="AB1927" s="26"/>
      <c r="AC1927" s="26"/>
      <c r="AD1927" s="26"/>
      <c r="AE1927" s="26"/>
      <c r="AF1927" s="26"/>
      <c r="AG1927" s="26"/>
      <c r="AH1927" s="26"/>
      <c r="AI1927" s="26"/>
      <c r="AJ1927" s="26"/>
      <c r="AK1927" s="26"/>
      <c r="AL1927" s="26"/>
      <c r="AM1927" s="26"/>
      <c r="AN1927" s="26"/>
      <c r="AO1927" s="26"/>
      <c r="AP1927" s="26"/>
      <c r="AQ1927" s="26"/>
      <c r="DN1927" s="42"/>
    </row>
    <row r="1928" spans="16:118" x14ac:dyDescent="0.3">
      <c r="P1928" s="26"/>
      <c r="Q1928" s="26"/>
      <c r="R1928" s="26"/>
      <c r="S1928" s="26"/>
      <c r="T1928" s="26"/>
      <c r="U1928" s="26"/>
      <c r="V1928" s="26"/>
      <c r="W1928" s="26"/>
      <c r="X1928" s="26"/>
      <c r="Y1928" s="26"/>
      <c r="Z1928" s="26"/>
      <c r="AA1928" s="26"/>
      <c r="AB1928" s="26"/>
      <c r="AC1928" s="26"/>
      <c r="AD1928" s="26"/>
      <c r="AE1928" s="26"/>
      <c r="AF1928" s="26"/>
      <c r="AG1928" s="26"/>
      <c r="AH1928" s="26"/>
      <c r="AI1928" s="26"/>
      <c r="AJ1928" s="26"/>
      <c r="AK1928" s="26"/>
      <c r="AL1928" s="26"/>
      <c r="AM1928" s="26"/>
      <c r="AN1928" s="26"/>
      <c r="AO1928" s="26"/>
      <c r="AP1928" s="26"/>
      <c r="AQ1928" s="26"/>
      <c r="DN1928" s="42"/>
    </row>
    <row r="1929" spans="16:118" x14ac:dyDescent="0.3">
      <c r="P1929" s="26"/>
      <c r="Q1929" s="26"/>
      <c r="R1929" s="26"/>
      <c r="S1929" s="26"/>
      <c r="T1929" s="26"/>
      <c r="U1929" s="26"/>
      <c r="V1929" s="26"/>
      <c r="W1929" s="26"/>
      <c r="X1929" s="26"/>
      <c r="Y1929" s="26"/>
      <c r="Z1929" s="26"/>
      <c r="AA1929" s="26"/>
      <c r="AB1929" s="26"/>
      <c r="AC1929" s="26"/>
      <c r="AD1929" s="26"/>
      <c r="AE1929" s="26"/>
      <c r="AF1929" s="26"/>
      <c r="AG1929" s="26"/>
      <c r="AH1929" s="26"/>
      <c r="AI1929" s="26"/>
      <c r="AJ1929" s="26"/>
      <c r="AK1929" s="26"/>
      <c r="AL1929" s="26"/>
      <c r="AM1929" s="26"/>
      <c r="AN1929" s="26"/>
      <c r="AO1929" s="26"/>
      <c r="AP1929" s="26"/>
      <c r="AQ1929" s="26"/>
      <c r="DN1929" s="42"/>
    </row>
    <row r="1930" spans="16:118" x14ac:dyDescent="0.3">
      <c r="P1930" s="26"/>
      <c r="Q1930" s="26"/>
      <c r="R1930" s="26"/>
      <c r="S1930" s="26"/>
      <c r="T1930" s="26"/>
      <c r="U1930" s="26"/>
      <c r="V1930" s="26"/>
      <c r="W1930" s="26"/>
      <c r="X1930" s="26"/>
      <c r="Y1930" s="26"/>
      <c r="Z1930" s="26"/>
      <c r="AA1930" s="26"/>
      <c r="AB1930" s="26"/>
      <c r="AC1930" s="26"/>
      <c r="AD1930" s="26"/>
      <c r="AE1930" s="26"/>
      <c r="AF1930" s="26"/>
      <c r="AG1930" s="26"/>
      <c r="AH1930" s="26"/>
      <c r="AI1930" s="26"/>
      <c r="AJ1930" s="26"/>
      <c r="AK1930" s="26"/>
      <c r="AL1930" s="26"/>
      <c r="AM1930" s="26"/>
      <c r="AN1930" s="26"/>
      <c r="AO1930" s="26"/>
      <c r="AP1930" s="26"/>
      <c r="AQ1930" s="26"/>
      <c r="DN1930" s="42"/>
    </row>
    <row r="1931" spans="16:118" x14ac:dyDescent="0.3">
      <c r="P1931" s="26"/>
      <c r="Q1931" s="26"/>
      <c r="R1931" s="26"/>
      <c r="S1931" s="26"/>
      <c r="T1931" s="26"/>
      <c r="U1931" s="26"/>
      <c r="V1931" s="26"/>
      <c r="W1931" s="26"/>
      <c r="X1931" s="26"/>
      <c r="Y1931" s="26"/>
      <c r="Z1931" s="26"/>
      <c r="AA1931" s="26"/>
      <c r="AB1931" s="26"/>
      <c r="AC1931" s="26"/>
      <c r="AD1931" s="26"/>
      <c r="AE1931" s="26"/>
      <c r="AF1931" s="26"/>
      <c r="AG1931" s="26"/>
      <c r="AH1931" s="26"/>
      <c r="AI1931" s="26"/>
      <c r="AJ1931" s="26"/>
      <c r="AK1931" s="26"/>
      <c r="AL1931" s="26"/>
      <c r="AM1931" s="26"/>
      <c r="AN1931" s="26"/>
      <c r="AO1931" s="26"/>
      <c r="AP1931" s="26"/>
      <c r="AQ1931" s="26"/>
      <c r="DN1931" s="42"/>
    </row>
    <row r="1932" spans="16:118" x14ac:dyDescent="0.3">
      <c r="P1932" s="26"/>
      <c r="Q1932" s="26"/>
      <c r="R1932" s="26"/>
      <c r="S1932" s="26"/>
      <c r="T1932" s="26"/>
      <c r="U1932" s="26"/>
      <c r="V1932" s="26"/>
      <c r="W1932" s="26"/>
      <c r="X1932" s="26"/>
      <c r="Y1932" s="26"/>
      <c r="Z1932" s="26"/>
      <c r="AA1932" s="26"/>
      <c r="AB1932" s="26"/>
      <c r="AC1932" s="26"/>
      <c r="AD1932" s="26"/>
      <c r="AE1932" s="26"/>
      <c r="AF1932" s="26"/>
      <c r="AG1932" s="26"/>
      <c r="AH1932" s="26"/>
      <c r="AI1932" s="26"/>
      <c r="AJ1932" s="26"/>
      <c r="AK1932" s="26"/>
      <c r="AL1932" s="26"/>
      <c r="AM1932" s="26"/>
      <c r="AN1932" s="26"/>
      <c r="AO1932" s="26"/>
      <c r="AP1932" s="26"/>
      <c r="AQ1932" s="26"/>
      <c r="DN1932" s="42"/>
    </row>
    <row r="1933" spans="16:118" x14ac:dyDescent="0.3">
      <c r="P1933" s="26"/>
      <c r="Q1933" s="26"/>
      <c r="R1933" s="26"/>
      <c r="S1933" s="26"/>
      <c r="T1933" s="26"/>
      <c r="U1933" s="26"/>
      <c r="V1933" s="26"/>
      <c r="W1933" s="26"/>
      <c r="X1933" s="26"/>
      <c r="Y1933" s="26"/>
      <c r="Z1933" s="26"/>
      <c r="AA1933" s="26"/>
      <c r="AB1933" s="26"/>
      <c r="AC1933" s="26"/>
      <c r="AD1933" s="26"/>
      <c r="AE1933" s="26"/>
      <c r="AF1933" s="26"/>
      <c r="AG1933" s="26"/>
      <c r="AH1933" s="26"/>
      <c r="AI1933" s="26"/>
      <c r="AJ1933" s="26"/>
      <c r="AK1933" s="26"/>
      <c r="AL1933" s="26"/>
      <c r="AM1933" s="26"/>
      <c r="AN1933" s="26"/>
      <c r="AO1933" s="26"/>
      <c r="AP1933" s="26"/>
      <c r="AQ1933" s="26"/>
      <c r="DN1933" s="42"/>
    </row>
    <row r="1934" spans="16:118" x14ac:dyDescent="0.3">
      <c r="P1934" s="26"/>
      <c r="Q1934" s="26"/>
      <c r="R1934" s="26"/>
      <c r="S1934" s="26"/>
      <c r="T1934" s="26"/>
      <c r="U1934" s="26"/>
      <c r="V1934" s="26"/>
      <c r="W1934" s="26"/>
      <c r="X1934" s="26"/>
      <c r="Y1934" s="26"/>
      <c r="Z1934" s="26"/>
      <c r="AA1934" s="26"/>
      <c r="AB1934" s="26"/>
      <c r="AC1934" s="26"/>
      <c r="AD1934" s="26"/>
      <c r="AE1934" s="26"/>
      <c r="AF1934" s="26"/>
      <c r="AG1934" s="26"/>
      <c r="AH1934" s="26"/>
      <c r="AI1934" s="26"/>
      <c r="AJ1934" s="26"/>
      <c r="AK1934" s="26"/>
      <c r="AL1934" s="26"/>
      <c r="AM1934" s="26"/>
      <c r="AN1934" s="26"/>
      <c r="AO1934" s="26"/>
      <c r="AP1934" s="26"/>
      <c r="AQ1934" s="26"/>
      <c r="DN1934" s="42"/>
    </row>
    <row r="1935" spans="16:118" x14ac:dyDescent="0.3">
      <c r="P1935" s="26"/>
      <c r="Q1935" s="26"/>
      <c r="R1935" s="26"/>
      <c r="S1935" s="26"/>
      <c r="T1935" s="26"/>
      <c r="U1935" s="26"/>
      <c r="V1935" s="26"/>
      <c r="W1935" s="26"/>
      <c r="X1935" s="26"/>
      <c r="Y1935" s="26"/>
      <c r="Z1935" s="26"/>
      <c r="AA1935" s="26"/>
      <c r="AB1935" s="26"/>
      <c r="AC1935" s="26"/>
      <c r="AD1935" s="26"/>
      <c r="AE1935" s="26"/>
      <c r="AF1935" s="26"/>
      <c r="AG1935" s="26"/>
      <c r="AH1935" s="26"/>
      <c r="AI1935" s="26"/>
      <c r="AJ1935" s="26"/>
      <c r="AK1935" s="26"/>
      <c r="AL1935" s="26"/>
      <c r="AM1935" s="26"/>
      <c r="AN1935" s="26"/>
      <c r="AO1935" s="26"/>
      <c r="AP1935" s="26"/>
      <c r="AQ1935" s="26"/>
      <c r="DN1935" s="42"/>
    </row>
    <row r="1936" spans="16:118" x14ac:dyDescent="0.3">
      <c r="P1936" s="26"/>
      <c r="Q1936" s="26"/>
      <c r="R1936" s="26"/>
      <c r="S1936" s="26"/>
      <c r="T1936" s="26"/>
      <c r="U1936" s="26"/>
      <c r="V1936" s="26"/>
      <c r="W1936" s="26"/>
      <c r="X1936" s="26"/>
      <c r="Y1936" s="26"/>
      <c r="Z1936" s="26"/>
      <c r="AA1936" s="26"/>
      <c r="AB1936" s="26"/>
      <c r="AC1936" s="26"/>
      <c r="AD1936" s="26"/>
      <c r="AE1936" s="26"/>
      <c r="AF1936" s="26"/>
      <c r="AG1936" s="26"/>
      <c r="AH1936" s="26"/>
      <c r="AI1936" s="26"/>
      <c r="AJ1936" s="26"/>
      <c r="AK1936" s="26"/>
      <c r="AL1936" s="26"/>
      <c r="AM1936" s="26"/>
      <c r="AN1936" s="26"/>
      <c r="AO1936" s="26"/>
      <c r="AP1936" s="26"/>
      <c r="AQ1936" s="26"/>
      <c r="DN1936" s="42"/>
    </row>
    <row r="1937" spans="16:118" x14ac:dyDescent="0.3">
      <c r="P1937" s="26"/>
      <c r="Q1937" s="26"/>
      <c r="R1937" s="26"/>
      <c r="S1937" s="26"/>
      <c r="T1937" s="26"/>
      <c r="U1937" s="26"/>
      <c r="V1937" s="26"/>
      <c r="W1937" s="26"/>
      <c r="X1937" s="26"/>
      <c r="Y1937" s="26"/>
      <c r="Z1937" s="26"/>
      <c r="AA1937" s="26"/>
      <c r="AB1937" s="26"/>
      <c r="AC1937" s="26"/>
      <c r="AD1937" s="26"/>
      <c r="AE1937" s="26"/>
      <c r="AF1937" s="26"/>
      <c r="AG1937" s="26"/>
      <c r="AH1937" s="26"/>
      <c r="AI1937" s="26"/>
      <c r="AJ1937" s="26"/>
      <c r="AK1937" s="26"/>
      <c r="AL1937" s="26"/>
      <c r="AM1937" s="26"/>
      <c r="AN1937" s="26"/>
      <c r="AO1937" s="26"/>
      <c r="AP1937" s="26"/>
      <c r="AQ1937" s="26"/>
      <c r="DN1937" s="42"/>
    </row>
    <row r="1938" spans="16:118" x14ac:dyDescent="0.3">
      <c r="P1938" s="26"/>
      <c r="Q1938" s="26"/>
      <c r="R1938" s="26"/>
      <c r="S1938" s="26"/>
      <c r="T1938" s="26"/>
      <c r="U1938" s="26"/>
      <c r="V1938" s="26"/>
      <c r="W1938" s="26"/>
      <c r="X1938" s="26"/>
      <c r="Y1938" s="26"/>
      <c r="Z1938" s="26"/>
      <c r="AA1938" s="26"/>
      <c r="AB1938" s="26"/>
      <c r="AC1938" s="26"/>
      <c r="AD1938" s="26"/>
      <c r="AE1938" s="26"/>
      <c r="AF1938" s="26"/>
      <c r="AG1938" s="26"/>
      <c r="AH1938" s="26"/>
      <c r="AI1938" s="26"/>
      <c r="AJ1938" s="26"/>
      <c r="AK1938" s="26"/>
      <c r="AL1938" s="26"/>
      <c r="AM1938" s="26"/>
      <c r="AN1938" s="26"/>
      <c r="AO1938" s="26"/>
      <c r="AP1938" s="26"/>
      <c r="AQ1938" s="26"/>
      <c r="DN1938" s="42"/>
    </row>
    <row r="1939" spans="16:118" x14ac:dyDescent="0.3">
      <c r="P1939" s="26"/>
      <c r="Q1939" s="26"/>
      <c r="R1939" s="26"/>
      <c r="S1939" s="26"/>
      <c r="T1939" s="26"/>
      <c r="U1939" s="26"/>
      <c r="V1939" s="26"/>
      <c r="W1939" s="26"/>
      <c r="X1939" s="26"/>
      <c r="Y1939" s="26"/>
      <c r="Z1939" s="26"/>
      <c r="AA1939" s="26"/>
      <c r="AB1939" s="26"/>
      <c r="AC1939" s="26"/>
      <c r="AD1939" s="26"/>
      <c r="AE1939" s="26"/>
      <c r="AF1939" s="26"/>
      <c r="AG1939" s="26"/>
      <c r="AH1939" s="26"/>
      <c r="AI1939" s="26"/>
      <c r="AJ1939" s="26"/>
      <c r="AK1939" s="26"/>
      <c r="AL1939" s="26"/>
      <c r="AM1939" s="26"/>
      <c r="AN1939" s="26"/>
      <c r="AO1939" s="26"/>
      <c r="AP1939" s="26"/>
      <c r="AQ1939" s="26"/>
      <c r="DN1939" s="42"/>
    </row>
    <row r="1940" spans="16:118" x14ac:dyDescent="0.3">
      <c r="P1940" s="26"/>
      <c r="Q1940" s="26"/>
      <c r="R1940" s="26"/>
      <c r="S1940" s="26"/>
      <c r="T1940" s="26"/>
      <c r="U1940" s="26"/>
      <c r="V1940" s="26"/>
      <c r="W1940" s="26"/>
      <c r="X1940" s="26"/>
      <c r="Y1940" s="26"/>
      <c r="Z1940" s="26"/>
      <c r="AA1940" s="26"/>
      <c r="AB1940" s="26"/>
      <c r="AC1940" s="26"/>
      <c r="AD1940" s="26"/>
      <c r="AE1940" s="26"/>
      <c r="AF1940" s="26"/>
      <c r="AG1940" s="26"/>
      <c r="AH1940" s="26"/>
      <c r="AI1940" s="26"/>
      <c r="AJ1940" s="26"/>
      <c r="AK1940" s="26"/>
      <c r="AL1940" s="26"/>
      <c r="AM1940" s="26"/>
      <c r="AN1940" s="26"/>
      <c r="AO1940" s="26"/>
      <c r="AP1940" s="26"/>
      <c r="AQ1940" s="26"/>
      <c r="DN1940" s="42"/>
    </row>
    <row r="1941" spans="16:118" x14ac:dyDescent="0.3">
      <c r="P1941" s="26"/>
      <c r="Q1941" s="26"/>
      <c r="R1941" s="26"/>
      <c r="S1941" s="26"/>
      <c r="T1941" s="26"/>
      <c r="U1941" s="26"/>
      <c r="V1941" s="26"/>
      <c r="W1941" s="26"/>
      <c r="X1941" s="26"/>
      <c r="Y1941" s="26"/>
      <c r="Z1941" s="26"/>
      <c r="AA1941" s="26"/>
      <c r="AB1941" s="26"/>
      <c r="AC1941" s="26"/>
      <c r="AD1941" s="26"/>
      <c r="AE1941" s="26"/>
      <c r="AF1941" s="26"/>
      <c r="AG1941" s="26"/>
      <c r="AH1941" s="26"/>
      <c r="AI1941" s="26"/>
      <c r="AJ1941" s="26"/>
      <c r="AK1941" s="26"/>
      <c r="AL1941" s="26"/>
      <c r="AM1941" s="26"/>
      <c r="AN1941" s="26"/>
      <c r="AO1941" s="26"/>
      <c r="AP1941" s="26"/>
      <c r="AQ1941" s="26"/>
      <c r="DN1941" s="42"/>
    </row>
    <row r="1942" spans="16:118" x14ac:dyDescent="0.3">
      <c r="P1942" s="26"/>
      <c r="Q1942" s="26"/>
      <c r="R1942" s="26"/>
      <c r="S1942" s="26"/>
      <c r="T1942" s="26"/>
      <c r="U1942" s="26"/>
      <c r="V1942" s="26"/>
      <c r="W1942" s="26"/>
      <c r="X1942" s="26"/>
      <c r="Y1942" s="26"/>
      <c r="Z1942" s="26"/>
      <c r="AA1942" s="26"/>
      <c r="AB1942" s="26"/>
      <c r="AC1942" s="26"/>
      <c r="AD1942" s="26"/>
      <c r="AE1942" s="26"/>
      <c r="AF1942" s="26"/>
      <c r="AG1942" s="26"/>
      <c r="AH1942" s="26"/>
      <c r="AI1942" s="26"/>
      <c r="AJ1942" s="26"/>
      <c r="AK1942" s="26"/>
      <c r="AL1942" s="26"/>
      <c r="AM1942" s="26"/>
      <c r="AN1942" s="26"/>
      <c r="AO1942" s="26"/>
      <c r="AP1942" s="26"/>
      <c r="AQ1942" s="26"/>
      <c r="DN1942" s="42"/>
    </row>
    <row r="1943" spans="16:118" x14ac:dyDescent="0.3">
      <c r="P1943" s="26"/>
      <c r="Q1943" s="26"/>
      <c r="R1943" s="26"/>
      <c r="S1943" s="26"/>
      <c r="T1943" s="26"/>
      <c r="U1943" s="26"/>
      <c r="V1943" s="26"/>
      <c r="W1943" s="26"/>
      <c r="X1943" s="26"/>
      <c r="Y1943" s="26"/>
      <c r="Z1943" s="26"/>
      <c r="AA1943" s="26"/>
      <c r="AB1943" s="26"/>
      <c r="AC1943" s="26"/>
      <c r="AD1943" s="26"/>
      <c r="AE1943" s="26"/>
      <c r="AF1943" s="26"/>
      <c r="AG1943" s="26"/>
      <c r="AH1943" s="26"/>
      <c r="AI1943" s="26"/>
      <c r="AJ1943" s="26"/>
      <c r="AK1943" s="26"/>
      <c r="AL1943" s="26"/>
      <c r="AM1943" s="26"/>
      <c r="AN1943" s="26"/>
      <c r="AO1943" s="26"/>
      <c r="AP1943" s="26"/>
      <c r="AQ1943" s="26"/>
      <c r="DN1943" s="42"/>
    </row>
    <row r="1944" spans="16:118" x14ac:dyDescent="0.3">
      <c r="P1944" s="26"/>
      <c r="Q1944" s="26"/>
      <c r="R1944" s="26"/>
      <c r="S1944" s="26"/>
      <c r="T1944" s="26"/>
      <c r="U1944" s="26"/>
      <c r="V1944" s="26"/>
      <c r="W1944" s="26"/>
      <c r="X1944" s="26"/>
      <c r="Y1944" s="26"/>
      <c r="Z1944" s="26"/>
      <c r="AA1944" s="26"/>
      <c r="AB1944" s="26"/>
      <c r="AC1944" s="26"/>
      <c r="AD1944" s="26"/>
      <c r="AE1944" s="26"/>
      <c r="AF1944" s="26"/>
      <c r="AG1944" s="26"/>
      <c r="AH1944" s="26"/>
      <c r="AI1944" s="26"/>
      <c r="AJ1944" s="26"/>
      <c r="AK1944" s="26"/>
      <c r="AL1944" s="26"/>
      <c r="AM1944" s="26"/>
      <c r="AN1944" s="26"/>
      <c r="AO1944" s="26"/>
      <c r="AP1944" s="26"/>
      <c r="AQ1944" s="26"/>
      <c r="DN1944" s="42"/>
    </row>
    <row r="1945" spans="16:118" x14ac:dyDescent="0.3">
      <c r="P1945" s="26"/>
      <c r="Q1945" s="26"/>
      <c r="R1945" s="26"/>
      <c r="S1945" s="26"/>
      <c r="T1945" s="26"/>
      <c r="U1945" s="26"/>
      <c r="V1945" s="26"/>
      <c r="W1945" s="26"/>
      <c r="X1945" s="26"/>
      <c r="Y1945" s="26"/>
      <c r="Z1945" s="26"/>
      <c r="AA1945" s="26"/>
      <c r="AB1945" s="26"/>
      <c r="AC1945" s="26"/>
      <c r="AD1945" s="26"/>
      <c r="AE1945" s="26"/>
      <c r="AF1945" s="26"/>
      <c r="AG1945" s="26"/>
      <c r="AH1945" s="26"/>
      <c r="AI1945" s="26"/>
      <c r="AJ1945" s="26"/>
      <c r="AK1945" s="26"/>
      <c r="AL1945" s="26"/>
      <c r="AM1945" s="26"/>
      <c r="AN1945" s="26"/>
      <c r="AO1945" s="26"/>
      <c r="AP1945" s="26"/>
      <c r="AQ1945" s="26"/>
      <c r="DN1945" s="42"/>
    </row>
    <row r="1946" spans="16:118" x14ac:dyDescent="0.3">
      <c r="P1946" s="26"/>
      <c r="Q1946" s="26"/>
      <c r="R1946" s="26"/>
      <c r="S1946" s="26"/>
      <c r="T1946" s="26"/>
      <c r="U1946" s="26"/>
      <c r="V1946" s="26"/>
      <c r="W1946" s="26"/>
      <c r="X1946" s="26"/>
      <c r="Y1946" s="26"/>
      <c r="Z1946" s="26"/>
      <c r="AA1946" s="26"/>
      <c r="AB1946" s="26"/>
      <c r="AC1946" s="26"/>
      <c r="AD1946" s="26"/>
      <c r="AE1946" s="26"/>
      <c r="AF1946" s="26"/>
      <c r="AG1946" s="26"/>
      <c r="AH1946" s="26"/>
      <c r="AI1946" s="26"/>
      <c r="AJ1946" s="26"/>
      <c r="AK1946" s="26"/>
      <c r="AL1946" s="26"/>
      <c r="AM1946" s="26"/>
      <c r="AN1946" s="26"/>
      <c r="AO1946" s="26"/>
      <c r="AP1946" s="26"/>
      <c r="AQ1946" s="26"/>
      <c r="DN1946" s="42"/>
    </row>
    <row r="1947" spans="16:118" x14ac:dyDescent="0.3">
      <c r="P1947" s="26"/>
      <c r="Q1947" s="26"/>
      <c r="R1947" s="26"/>
      <c r="S1947" s="26"/>
      <c r="T1947" s="26"/>
      <c r="U1947" s="26"/>
      <c r="V1947" s="26"/>
      <c r="W1947" s="26"/>
      <c r="X1947" s="26"/>
      <c r="Y1947" s="26"/>
      <c r="Z1947" s="26"/>
      <c r="AA1947" s="26"/>
      <c r="AB1947" s="26"/>
      <c r="AC1947" s="26"/>
      <c r="AD1947" s="26"/>
      <c r="AE1947" s="26"/>
      <c r="AF1947" s="26"/>
      <c r="AG1947" s="26"/>
      <c r="AH1947" s="26"/>
      <c r="AI1947" s="26"/>
      <c r="AJ1947" s="26"/>
      <c r="AK1947" s="26"/>
      <c r="AL1947" s="26"/>
      <c r="AM1947" s="26"/>
      <c r="AN1947" s="26"/>
      <c r="AO1947" s="26"/>
      <c r="AP1947" s="26"/>
      <c r="AQ1947" s="26"/>
      <c r="DN1947" s="42"/>
    </row>
    <row r="1948" spans="16:118" x14ac:dyDescent="0.3">
      <c r="P1948" s="26"/>
      <c r="Q1948" s="26"/>
      <c r="R1948" s="26"/>
      <c r="S1948" s="26"/>
      <c r="T1948" s="26"/>
      <c r="U1948" s="26"/>
      <c r="V1948" s="26"/>
      <c r="W1948" s="26"/>
      <c r="X1948" s="26"/>
      <c r="Y1948" s="26"/>
      <c r="Z1948" s="26"/>
      <c r="AA1948" s="26"/>
      <c r="AB1948" s="26"/>
      <c r="AC1948" s="26"/>
      <c r="AD1948" s="26"/>
      <c r="AE1948" s="26"/>
      <c r="AF1948" s="26"/>
      <c r="AG1948" s="26"/>
      <c r="AH1948" s="26"/>
      <c r="AI1948" s="26"/>
      <c r="AJ1948" s="26"/>
      <c r="AK1948" s="26"/>
      <c r="AL1948" s="26"/>
      <c r="AM1948" s="26"/>
      <c r="AN1948" s="26"/>
      <c r="AO1948" s="26"/>
      <c r="AP1948" s="26"/>
      <c r="AQ1948" s="26"/>
      <c r="DN1948" s="42"/>
    </row>
    <row r="1949" spans="16:118" x14ac:dyDescent="0.3">
      <c r="P1949" s="26"/>
      <c r="Q1949" s="26"/>
      <c r="R1949" s="26"/>
      <c r="S1949" s="26"/>
      <c r="T1949" s="26"/>
      <c r="U1949" s="26"/>
      <c r="V1949" s="26"/>
      <c r="W1949" s="26"/>
      <c r="X1949" s="26"/>
      <c r="Y1949" s="26"/>
      <c r="Z1949" s="26"/>
      <c r="AA1949" s="26"/>
      <c r="AB1949" s="26"/>
      <c r="AC1949" s="26"/>
      <c r="AD1949" s="26"/>
      <c r="AE1949" s="26"/>
      <c r="AF1949" s="26"/>
      <c r="AG1949" s="26"/>
      <c r="AH1949" s="26"/>
      <c r="AI1949" s="26"/>
      <c r="AJ1949" s="26"/>
      <c r="AK1949" s="26"/>
      <c r="AL1949" s="26"/>
      <c r="AM1949" s="26"/>
      <c r="AN1949" s="26"/>
      <c r="AO1949" s="26"/>
      <c r="AP1949" s="26"/>
      <c r="AQ1949" s="26"/>
      <c r="DN1949" s="42"/>
    </row>
    <row r="1950" spans="16:118" x14ac:dyDescent="0.3">
      <c r="P1950" s="26"/>
      <c r="Q1950" s="26"/>
      <c r="R1950" s="26"/>
      <c r="S1950" s="26"/>
      <c r="T1950" s="26"/>
      <c r="U1950" s="26"/>
      <c r="V1950" s="26"/>
      <c r="W1950" s="26"/>
      <c r="X1950" s="26"/>
      <c r="Y1950" s="26"/>
      <c r="Z1950" s="26"/>
      <c r="AA1950" s="26"/>
      <c r="AB1950" s="26"/>
      <c r="AC1950" s="26"/>
      <c r="AD1950" s="26"/>
      <c r="AE1950" s="26"/>
      <c r="AF1950" s="26"/>
      <c r="AG1950" s="26"/>
      <c r="AH1950" s="26"/>
      <c r="AI1950" s="26"/>
      <c r="AJ1950" s="26"/>
      <c r="AK1950" s="26"/>
      <c r="AL1950" s="26"/>
      <c r="AM1950" s="26"/>
      <c r="AN1950" s="26"/>
      <c r="AO1950" s="26"/>
      <c r="AP1950" s="26"/>
      <c r="AQ1950" s="26"/>
      <c r="DN1950" s="42"/>
    </row>
    <row r="1951" spans="16:118" x14ac:dyDescent="0.3">
      <c r="P1951" s="26"/>
      <c r="Q1951" s="26"/>
      <c r="R1951" s="26"/>
      <c r="S1951" s="26"/>
      <c r="T1951" s="26"/>
      <c r="U1951" s="26"/>
      <c r="V1951" s="26"/>
      <c r="W1951" s="26"/>
      <c r="X1951" s="26"/>
      <c r="Y1951" s="26"/>
      <c r="Z1951" s="26"/>
      <c r="AA1951" s="26"/>
      <c r="AB1951" s="26"/>
      <c r="AC1951" s="26"/>
      <c r="AD1951" s="26"/>
      <c r="AE1951" s="26"/>
      <c r="AF1951" s="26"/>
      <c r="AG1951" s="26"/>
      <c r="AH1951" s="26"/>
      <c r="AI1951" s="26"/>
      <c r="AJ1951" s="26"/>
      <c r="AK1951" s="26"/>
      <c r="AL1951" s="26"/>
      <c r="AM1951" s="26"/>
      <c r="AN1951" s="26"/>
      <c r="AO1951" s="26"/>
      <c r="AP1951" s="26"/>
      <c r="AQ1951" s="26"/>
      <c r="DN1951" s="42"/>
    </row>
    <row r="1952" spans="16:118" x14ac:dyDescent="0.3">
      <c r="P1952" s="26"/>
      <c r="Q1952" s="26"/>
      <c r="R1952" s="26"/>
      <c r="S1952" s="26"/>
      <c r="T1952" s="26"/>
      <c r="U1952" s="26"/>
      <c r="V1952" s="26"/>
      <c r="W1952" s="26"/>
      <c r="X1952" s="26"/>
      <c r="Y1952" s="26"/>
      <c r="Z1952" s="26"/>
      <c r="AA1952" s="26"/>
      <c r="AB1952" s="26"/>
      <c r="AC1952" s="26"/>
      <c r="AD1952" s="26"/>
      <c r="AE1952" s="26"/>
      <c r="AF1952" s="26"/>
      <c r="AG1952" s="26"/>
      <c r="AH1952" s="26"/>
      <c r="AI1952" s="26"/>
      <c r="AJ1952" s="26"/>
      <c r="AK1952" s="26"/>
      <c r="AL1952" s="26"/>
      <c r="AM1952" s="26"/>
      <c r="AN1952" s="26"/>
      <c r="AO1952" s="26"/>
      <c r="AP1952" s="26"/>
      <c r="AQ1952" s="26"/>
      <c r="DN1952" s="42"/>
    </row>
    <row r="1953" spans="16:118" x14ac:dyDescent="0.3">
      <c r="P1953" s="26"/>
      <c r="Q1953" s="26"/>
      <c r="R1953" s="26"/>
      <c r="S1953" s="26"/>
      <c r="T1953" s="26"/>
      <c r="U1953" s="26"/>
      <c r="V1953" s="26"/>
      <c r="W1953" s="26"/>
      <c r="X1953" s="26"/>
      <c r="Y1953" s="26"/>
      <c r="Z1953" s="26"/>
      <c r="AA1953" s="26"/>
      <c r="AB1953" s="26"/>
      <c r="AC1953" s="26"/>
      <c r="AD1953" s="26"/>
      <c r="AE1953" s="26"/>
      <c r="AF1953" s="26"/>
      <c r="AG1953" s="26"/>
      <c r="AH1953" s="26"/>
      <c r="AI1953" s="26"/>
      <c r="AJ1953" s="26"/>
      <c r="AK1953" s="26"/>
      <c r="AL1953" s="26"/>
      <c r="AM1953" s="26"/>
      <c r="AN1953" s="26"/>
      <c r="AO1953" s="26"/>
      <c r="AP1953" s="26"/>
      <c r="AQ1953" s="26"/>
      <c r="DN1953" s="42"/>
    </row>
    <row r="1954" spans="16:118" x14ac:dyDescent="0.3">
      <c r="P1954" s="26"/>
      <c r="Q1954" s="26"/>
      <c r="R1954" s="26"/>
      <c r="S1954" s="26"/>
      <c r="T1954" s="26"/>
      <c r="U1954" s="26"/>
      <c r="V1954" s="26"/>
      <c r="W1954" s="26"/>
      <c r="X1954" s="26"/>
      <c r="Y1954" s="26"/>
      <c r="Z1954" s="26"/>
      <c r="AA1954" s="26"/>
      <c r="AB1954" s="26"/>
      <c r="AC1954" s="26"/>
      <c r="AD1954" s="26"/>
      <c r="AE1954" s="26"/>
      <c r="AF1954" s="26"/>
      <c r="AG1954" s="26"/>
      <c r="AH1954" s="26"/>
      <c r="AI1954" s="26"/>
      <c r="AJ1954" s="26"/>
      <c r="AK1954" s="26"/>
      <c r="AL1954" s="26"/>
      <c r="AM1954" s="26"/>
      <c r="AN1954" s="26"/>
      <c r="AO1954" s="26"/>
      <c r="AP1954" s="26"/>
      <c r="AQ1954" s="26"/>
      <c r="DN1954" s="42"/>
    </row>
    <row r="1955" spans="16:118" x14ac:dyDescent="0.3">
      <c r="P1955" s="26"/>
      <c r="Q1955" s="26"/>
      <c r="R1955" s="26"/>
      <c r="S1955" s="26"/>
      <c r="T1955" s="26"/>
      <c r="U1955" s="26"/>
      <c r="V1955" s="26"/>
      <c r="W1955" s="26"/>
      <c r="X1955" s="26"/>
      <c r="Y1955" s="26"/>
      <c r="Z1955" s="26"/>
      <c r="AA1955" s="26"/>
      <c r="AB1955" s="26"/>
      <c r="AC1955" s="26"/>
      <c r="AD1955" s="26"/>
      <c r="AE1955" s="26"/>
      <c r="AF1955" s="26"/>
      <c r="AG1955" s="26"/>
      <c r="AH1955" s="26"/>
      <c r="AI1955" s="26"/>
      <c r="AJ1955" s="26"/>
      <c r="AK1955" s="26"/>
      <c r="AL1955" s="26"/>
      <c r="AM1955" s="26"/>
      <c r="AN1955" s="26"/>
      <c r="AO1955" s="26"/>
      <c r="AP1955" s="26"/>
      <c r="AQ1955" s="26"/>
      <c r="DN1955" s="42"/>
    </row>
    <row r="1956" spans="16:118" x14ac:dyDescent="0.3">
      <c r="P1956" s="26"/>
      <c r="Q1956" s="26"/>
      <c r="R1956" s="26"/>
      <c r="S1956" s="26"/>
      <c r="T1956" s="26"/>
      <c r="U1956" s="26"/>
      <c r="V1956" s="26"/>
      <c r="W1956" s="26"/>
      <c r="X1956" s="26"/>
      <c r="Y1956" s="26"/>
      <c r="Z1956" s="26"/>
      <c r="AA1956" s="26"/>
      <c r="AB1956" s="26"/>
      <c r="AC1956" s="26"/>
      <c r="AD1956" s="26"/>
      <c r="AE1956" s="26"/>
      <c r="AF1956" s="26"/>
      <c r="AG1956" s="26"/>
      <c r="AH1956" s="26"/>
      <c r="AI1956" s="26"/>
      <c r="AJ1956" s="26"/>
      <c r="AK1956" s="26"/>
      <c r="AL1956" s="26"/>
      <c r="AM1956" s="26"/>
      <c r="AN1956" s="26"/>
      <c r="AO1956" s="26"/>
      <c r="AP1956" s="26"/>
      <c r="AQ1956" s="26"/>
      <c r="DN1956" s="42"/>
    </row>
    <row r="1957" spans="16:118" x14ac:dyDescent="0.3">
      <c r="P1957" s="26"/>
      <c r="Q1957" s="26"/>
      <c r="R1957" s="26"/>
      <c r="S1957" s="26"/>
      <c r="T1957" s="26"/>
      <c r="U1957" s="26"/>
      <c r="V1957" s="26"/>
      <c r="W1957" s="26"/>
      <c r="X1957" s="26"/>
      <c r="Y1957" s="26"/>
      <c r="Z1957" s="26"/>
      <c r="AA1957" s="26"/>
      <c r="AB1957" s="26"/>
      <c r="AC1957" s="26"/>
      <c r="AD1957" s="26"/>
      <c r="AE1957" s="26"/>
      <c r="AF1957" s="26"/>
      <c r="AG1957" s="26"/>
      <c r="AH1957" s="26"/>
      <c r="AI1957" s="26"/>
      <c r="AJ1957" s="26"/>
      <c r="AK1957" s="26"/>
      <c r="AL1957" s="26"/>
      <c r="AM1957" s="26"/>
      <c r="AN1957" s="26"/>
      <c r="AO1957" s="26"/>
      <c r="AP1957" s="26"/>
      <c r="AQ1957" s="26"/>
      <c r="DN1957" s="42"/>
    </row>
    <row r="1958" spans="16:118" x14ac:dyDescent="0.3">
      <c r="P1958" s="26"/>
      <c r="Q1958" s="26"/>
      <c r="R1958" s="26"/>
      <c r="S1958" s="26"/>
      <c r="T1958" s="26"/>
      <c r="U1958" s="26"/>
      <c r="V1958" s="26"/>
      <c r="W1958" s="26"/>
      <c r="X1958" s="26"/>
      <c r="Y1958" s="26"/>
      <c r="Z1958" s="26"/>
      <c r="AA1958" s="26"/>
      <c r="AB1958" s="26"/>
      <c r="AC1958" s="26"/>
      <c r="AD1958" s="26"/>
      <c r="AE1958" s="26"/>
      <c r="AF1958" s="26"/>
      <c r="AG1958" s="26"/>
      <c r="AH1958" s="26"/>
      <c r="AI1958" s="26"/>
      <c r="AJ1958" s="26"/>
      <c r="AK1958" s="26"/>
      <c r="AL1958" s="26"/>
      <c r="AM1958" s="26"/>
      <c r="AN1958" s="26"/>
      <c r="AO1958" s="26"/>
      <c r="AP1958" s="26"/>
      <c r="AQ1958" s="26"/>
      <c r="DN1958" s="42"/>
    </row>
    <row r="1959" spans="16:118" x14ac:dyDescent="0.3">
      <c r="P1959" s="26"/>
      <c r="Q1959" s="26"/>
      <c r="R1959" s="26"/>
      <c r="S1959" s="26"/>
      <c r="T1959" s="26"/>
      <c r="U1959" s="26"/>
      <c r="V1959" s="26"/>
      <c r="W1959" s="26"/>
      <c r="X1959" s="26"/>
      <c r="Y1959" s="26"/>
      <c r="Z1959" s="26"/>
      <c r="AA1959" s="26"/>
      <c r="AB1959" s="26"/>
      <c r="AC1959" s="26"/>
      <c r="AD1959" s="26"/>
      <c r="AE1959" s="26"/>
      <c r="AF1959" s="26"/>
      <c r="AG1959" s="26"/>
      <c r="AH1959" s="26"/>
      <c r="AI1959" s="26"/>
      <c r="AJ1959" s="26"/>
      <c r="AK1959" s="26"/>
      <c r="AL1959" s="26"/>
      <c r="AM1959" s="26"/>
      <c r="AN1959" s="26"/>
      <c r="AO1959" s="26"/>
      <c r="AP1959" s="26"/>
      <c r="AQ1959" s="26"/>
      <c r="DN1959" s="42"/>
    </row>
    <row r="1960" spans="16:118" x14ac:dyDescent="0.3">
      <c r="P1960" s="26"/>
      <c r="Q1960" s="26"/>
      <c r="R1960" s="26"/>
      <c r="S1960" s="26"/>
      <c r="T1960" s="26"/>
      <c r="U1960" s="26"/>
      <c r="V1960" s="26"/>
      <c r="W1960" s="26"/>
      <c r="X1960" s="26"/>
      <c r="Y1960" s="26"/>
      <c r="Z1960" s="26"/>
      <c r="AA1960" s="26"/>
      <c r="AB1960" s="26"/>
      <c r="AC1960" s="26"/>
      <c r="AD1960" s="26"/>
      <c r="AE1960" s="26"/>
      <c r="AF1960" s="26"/>
      <c r="AG1960" s="26"/>
      <c r="AH1960" s="26"/>
      <c r="AI1960" s="26"/>
      <c r="AJ1960" s="26"/>
      <c r="AK1960" s="26"/>
      <c r="AL1960" s="26"/>
      <c r="AM1960" s="26"/>
      <c r="AN1960" s="26"/>
      <c r="AO1960" s="26"/>
      <c r="AP1960" s="26"/>
      <c r="AQ1960" s="26"/>
      <c r="DN1960" s="42"/>
    </row>
    <row r="1961" spans="16:118" x14ac:dyDescent="0.3">
      <c r="P1961" s="26"/>
      <c r="Q1961" s="26"/>
      <c r="R1961" s="26"/>
      <c r="S1961" s="26"/>
      <c r="T1961" s="26"/>
      <c r="U1961" s="26"/>
      <c r="V1961" s="26"/>
      <c r="W1961" s="26"/>
      <c r="X1961" s="26"/>
      <c r="Y1961" s="26"/>
      <c r="Z1961" s="26"/>
      <c r="AA1961" s="26"/>
      <c r="AB1961" s="26"/>
      <c r="AC1961" s="26"/>
      <c r="AD1961" s="26"/>
      <c r="AE1961" s="26"/>
      <c r="AF1961" s="26"/>
      <c r="AG1961" s="26"/>
      <c r="AH1961" s="26"/>
      <c r="AI1961" s="26"/>
      <c r="AJ1961" s="26"/>
      <c r="AK1961" s="26"/>
      <c r="AL1961" s="26"/>
      <c r="AM1961" s="26"/>
      <c r="AN1961" s="26"/>
      <c r="AO1961" s="26"/>
      <c r="AP1961" s="26"/>
      <c r="AQ1961" s="26"/>
      <c r="DN1961" s="42"/>
    </row>
    <row r="1962" spans="16:118" x14ac:dyDescent="0.3">
      <c r="P1962" s="26"/>
      <c r="Q1962" s="26"/>
      <c r="R1962" s="26"/>
      <c r="S1962" s="26"/>
      <c r="T1962" s="26"/>
      <c r="U1962" s="26"/>
      <c r="V1962" s="26"/>
      <c r="W1962" s="26"/>
      <c r="X1962" s="26"/>
      <c r="Y1962" s="26"/>
      <c r="Z1962" s="26"/>
      <c r="AA1962" s="26"/>
      <c r="AB1962" s="26"/>
      <c r="AC1962" s="26"/>
      <c r="AD1962" s="26"/>
      <c r="AE1962" s="26"/>
      <c r="AF1962" s="26"/>
      <c r="AG1962" s="26"/>
      <c r="AH1962" s="26"/>
      <c r="AI1962" s="26"/>
      <c r="AJ1962" s="26"/>
      <c r="AK1962" s="26"/>
      <c r="AL1962" s="26"/>
      <c r="AM1962" s="26"/>
      <c r="AN1962" s="26"/>
      <c r="AO1962" s="26"/>
      <c r="AP1962" s="26"/>
      <c r="AQ1962" s="26"/>
      <c r="DN1962" s="42"/>
    </row>
    <row r="1963" spans="16:118" x14ac:dyDescent="0.3">
      <c r="P1963" s="26"/>
      <c r="Q1963" s="26"/>
      <c r="R1963" s="26"/>
      <c r="S1963" s="26"/>
      <c r="T1963" s="26"/>
      <c r="U1963" s="26"/>
      <c r="V1963" s="26"/>
      <c r="W1963" s="26"/>
      <c r="X1963" s="26"/>
      <c r="Y1963" s="26"/>
      <c r="Z1963" s="26"/>
      <c r="AA1963" s="26"/>
      <c r="AB1963" s="26"/>
      <c r="AC1963" s="26"/>
      <c r="AD1963" s="26"/>
      <c r="AE1963" s="26"/>
      <c r="AF1963" s="26"/>
      <c r="AG1963" s="26"/>
      <c r="AH1963" s="26"/>
      <c r="AI1963" s="26"/>
      <c r="AJ1963" s="26"/>
      <c r="AK1963" s="26"/>
      <c r="AL1963" s="26"/>
      <c r="AM1963" s="26"/>
      <c r="AN1963" s="26"/>
      <c r="AO1963" s="26"/>
      <c r="AP1963" s="26"/>
      <c r="AQ1963" s="26"/>
      <c r="DN1963" s="42"/>
    </row>
    <row r="1964" spans="16:118" x14ac:dyDescent="0.3">
      <c r="P1964" s="26"/>
      <c r="Q1964" s="26"/>
      <c r="R1964" s="26"/>
      <c r="S1964" s="26"/>
      <c r="T1964" s="26"/>
      <c r="U1964" s="26"/>
      <c r="V1964" s="26"/>
      <c r="W1964" s="26"/>
      <c r="X1964" s="26"/>
      <c r="Y1964" s="26"/>
      <c r="Z1964" s="26"/>
      <c r="AA1964" s="26"/>
      <c r="AB1964" s="26"/>
      <c r="AC1964" s="26"/>
      <c r="AD1964" s="26"/>
      <c r="AE1964" s="26"/>
      <c r="AF1964" s="26"/>
      <c r="AG1964" s="26"/>
      <c r="AH1964" s="26"/>
      <c r="AI1964" s="26"/>
      <c r="AJ1964" s="26"/>
      <c r="AK1964" s="26"/>
      <c r="AL1964" s="26"/>
      <c r="AM1964" s="26"/>
      <c r="AN1964" s="26"/>
      <c r="AO1964" s="26"/>
      <c r="AP1964" s="26"/>
      <c r="AQ1964" s="26"/>
      <c r="DN1964" s="42"/>
    </row>
    <row r="1965" spans="16:118" x14ac:dyDescent="0.3">
      <c r="P1965" s="26"/>
      <c r="Q1965" s="26"/>
      <c r="R1965" s="26"/>
      <c r="S1965" s="26"/>
      <c r="T1965" s="26"/>
      <c r="U1965" s="26"/>
      <c r="V1965" s="26"/>
      <c r="W1965" s="26"/>
      <c r="X1965" s="26"/>
      <c r="Y1965" s="26"/>
      <c r="Z1965" s="26"/>
      <c r="AA1965" s="26"/>
      <c r="AB1965" s="26"/>
      <c r="AC1965" s="26"/>
      <c r="AD1965" s="26"/>
      <c r="AE1965" s="26"/>
      <c r="AF1965" s="26"/>
      <c r="AG1965" s="26"/>
      <c r="AH1965" s="26"/>
      <c r="AI1965" s="26"/>
      <c r="AJ1965" s="26"/>
      <c r="AK1965" s="26"/>
      <c r="AL1965" s="26"/>
      <c r="AM1965" s="26"/>
      <c r="AN1965" s="26"/>
      <c r="AO1965" s="26"/>
      <c r="AP1965" s="26"/>
      <c r="AQ1965" s="26"/>
      <c r="DN1965" s="42"/>
    </row>
    <row r="1966" spans="16:118" x14ac:dyDescent="0.3">
      <c r="P1966" s="26"/>
      <c r="Q1966" s="26"/>
      <c r="R1966" s="26"/>
      <c r="S1966" s="26"/>
      <c r="T1966" s="26"/>
      <c r="U1966" s="26"/>
      <c r="V1966" s="26"/>
      <c r="W1966" s="26"/>
      <c r="X1966" s="26"/>
      <c r="Y1966" s="26"/>
      <c r="Z1966" s="26"/>
      <c r="AA1966" s="26"/>
      <c r="AB1966" s="26"/>
      <c r="AC1966" s="26"/>
      <c r="AD1966" s="26"/>
      <c r="AE1966" s="26"/>
      <c r="AF1966" s="26"/>
      <c r="AG1966" s="26"/>
      <c r="AH1966" s="26"/>
      <c r="AI1966" s="26"/>
      <c r="AJ1966" s="26"/>
      <c r="AK1966" s="26"/>
      <c r="AL1966" s="26"/>
      <c r="AM1966" s="26"/>
      <c r="AN1966" s="26"/>
      <c r="AO1966" s="26"/>
      <c r="AP1966" s="26"/>
      <c r="AQ1966" s="26"/>
      <c r="DN1966" s="42"/>
    </row>
    <row r="1967" spans="16:118" x14ac:dyDescent="0.3">
      <c r="P1967" s="26"/>
      <c r="Q1967" s="26"/>
      <c r="R1967" s="26"/>
      <c r="S1967" s="26"/>
      <c r="T1967" s="26"/>
      <c r="U1967" s="26"/>
      <c r="V1967" s="26"/>
      <c r="W1967" s="26"/>
      <c r="X1967" s="26"/>
      <c r="Y1967" s="26"/>
      <c r="Z1967" s="26"/>
      <c r="AA1967" s="26"/>
      <c r="AB1967" s="26"/>
      <c r="AC1967" s="26"/>
      <c r="AD1967" s="26"/>
      <c r="AE1967" s="26"/>
      <c r="AF1967" s="26"/>
      <c r="AG1967" s="26"/>
      <c r="AH1967" s="26"/>
      <c r="AI1967" s="26"/>
      <c r="AJ1967" s="26"/>
      <c r="AK1967" s="26"/>
      <c r="AL1967" s="26"/>
      <c r="AM1967" s="26"/>
      <c r="AN1967" s="26"/>
      <c r="AO1967" s="26"/>
      <c r="AP1967" s="26"/>
      <c r="AQ1967" s="26"/>
      <c r="DN1967" s="42"/>
    </row>
    <row r="1968" spans="16:118" x14ac:dyDescent="0.3">
      <c r="P1968" s="26"/>
      <c r="Q1968" s="26"/>
      <c r="R1968" s="26"/>
      <c r="S1968" s="26"/>
      <c r="T1968" s="26"/>
      <c r="U1968" s="26"/>
      <c r="V1968" s="26"/>
      <c r="W1968" s="26"/>
      <c r="X1968" s="26"/>
      <c r="Y1968" s="26"/>
      <c r="Z1968" s="26"/>
      <c r="AA1968" s="26"/>
      <c r="AB1968" s="26"/>
      <c r="AC1968" s="26"/>
      <c r="AD1968" s="26"/>
      <c r="AE1968" s="26"/>
      <c r="AF1968" s="26"/>
      <c r="AG1968" s="26"/>
      <c r="AH1968" s="26"/>
      <c r="AI1968" s="26"/>
      <c r="AJ1968" s="26"/>
      <c r="AK1968" s="26"/>
      <c r="AL1968" s="26"/>
      <c r="AM1968" s="26"/>
      <c r="AN1968" s="26"/>
      <c r="AO1968" s="26"/>
      <c r="AP1968" s="26"/>
      <c r="AQ1968" s="26"/>
      <c r="DN1968" s="42"/>
    </row>
    <row r="1969" spans="16:118" x14ac:dyDescent="0.3">
      <c r="P1969" s="26"/>
      <c r="Q1969" s="26"/>
      <c r="R1969" s="26"/>
      <c r="S1969" s="26"/>
      <c r="T1969" s="26"/>
      <c r="U1969" s="26"/>
      <c r="V1969" s="26"/>
      <c r="W1969" s="26"/>
      <c r="X1969" s="26"/>
      <c r="Y1969" s="26"/>
      <c r="Z1969" s="26"/>
      <c r="AA1969" s="26"/>
      <c r="AB1969" s="26"/>
      <c r="AC1969" s="26"/>
      <c r="AD1969" s="26"/>
      <c r="AE1969" s="26"/>
      <c r="AF1969" s="26"/>
      <c r="AG1969" s="26"/>
      <c r="AH1969" s="26"/>
      <c r="AI1969" s="26"/>
      <c r="AJ1969" s="26"/>
      <c r="AK1969" s="26"/>
      <c r="AL1969" s="26"/>
      <c r="AM1969" s="26"/>
      <c r="AN1969" s="26"/>
      <c r="AO1969" s="26"/>
      <c r="AP1969" s="26"/>
      <c r="AQ1969" s="26"/>
      <c r="DN1969" s="42"/>
    </row>
    <row r="1970" spans="16:118" x14ac:dyDescent="0.3">
      <c r="P1970" s="26"/>
      <c r="Q1970" s="26"/>
      <c r="R1970" s="26"/>
      <c r="S1970" s="26"/>
      <c r="T1970" s="26"/>
      <c r="U1970" s="26"/>
      <c r="V1970" s="26"/>
      <c r="W1970" s="26"/>
      <c r="X1970" s="26"/>
      <c r="Y1970" s="26"/>
      <c r="Z1970" s="26"/>
      <c r="AA1970" s="26"/>
      <c r="AB1970" s="26"/>
      <c r="AC1970" s="26"/>
      <c r="AD1970" s="26"/>
      <c r="AE1970" s="26"/>
      <c r="AF1970" s="26"/>
      <c r="AG1970" s="26"/>
      <c r="AH1970" s="26"/>
      <c r="AI1970" s="26"/>
      <c r="AJ1970" s="26"/>
      <c r="AK1970" s="26"/>
      <c r="AL1970" s="26"/>
      <c r="AM1970" s="26"/>
      <c r="AN1970" s="26"/>
      <c r="AO1970" s="26"/>
      <c r="AP1970" s="26"/>
      <c r="AQ1970" s="26"/>
      <c r="DN1970" s="42"/>
    </row>
    <row r="1971" spans="16:118" x14ac:dyDescent="0.3">
      <c r="P1971" s="26"/>
      <c r="Q1971" s="26"/>
      <c r="R1971" s="26"/>
      <c r="S1971" s="26"/>
      <c r="T1971" s="26"/>
      <c r="U1971" s="26"/>
      <c r="V1971" s="26"/>
      <c r="W1971" s="26"/>
      <c r="X1971" s="26"/>
      <c r="Y1971" s="26"/>
      <c r="Z1971" s="26"/>
      <c r="AA1971" s="26"/>
      <c r="AB1971" s="26"/>
      <c r="AC1971" s="26"/>
      <c r="AD1971" s="26"/>
      <c r="AE1971" s="26"/>
      <c r="AF1971" s="26"/>
      <c r="AG1971" s="26"/>
      <c r="AH1971" s="26"/>
      <c r="AI1971" s="26"/>
      <c r="AJ1971" s="26"/>
      <c r="AK1971" s="26"/>
      <c r="AL1971" s="26"/>
      <c r="AM1971" s="26"/>
      <c r="AN1971" s="26"/>
      <c r="AO1971" s="26"/>
      <c r="AP1971" s="26"/>
      <c r="AQ1971" s="26"/>
      <c r="DN1971" s="42"/>
    </row>
    <row r="1972" spans="16:118" x14ac:dyDescent="0.3">
      <c r="P1972" s="26"/>
      <c r="Q1972" s="26"/>
      <c r="R1972" s="26"/>
      <c r="S1972" s="26"/>
      <c r="T1972" s="26"/>
      <c r="U1972" s="26"/>
      <c r="V1972" s="26"/>
      <c r="W1972" s="26"/>
      <c r="X1972" s="26"/>
      <c r="Y1972" s="26"/>
      <c r="Z1972" s="26"/>
      <c r="AA1972" s="26"/>
      <c r="AB1972" s="26"/>
      <c r="AC1972" s="26"/>
      <c r="AD1972" s="26"/>
      <c r="AE1972" s="26"/>
      <c r="AF1972" s="26"/>
      <c r="AG1972" s="26"/>
      <c r="AH1972" s="26"/>
      <c r="AI1972" s="26"/>
      <c r="AJ1972" s="26"/>
      <c r="AK1972" s="26"/>
      <c r="AL1972" s="26"/>
      <c r="AM1972" s="26"/>
      <c r="AN1972" s="26"/>
      <c r="AO1972" s="26"/>
      <c r="AP1972" s="26"/>
      <c r="AQ1972" s="26"/>
      <c r="DN1972" s="42"/>
    </row>
    <row r="1973" spans="16:118" x14ac:dyDescent="0.3">
      <c r="P1973" s="26"/>
      <c r="Q1973" s="26"/>
      <c r="R1973" s="26"/>
      <c r="S1973" s="26"/>
      <c r="T1973" s="26"/>
      <c r="U1973" s="26"/>
      <c r="V1973" s="26"/>
      <c r="W1973" s="26"/>
      <c r="X1973" s="26"/>
      <c r="Y1973" s="26"/>
      <c r="Z1973" s="26"/>
      <c r="AA1973" s="26"/>
      <c r="AB1973" s="26"/>
      <c r="AC1973" s="26"/>
      <c r="AD1973" s="26"/>
      <c r="AE1973" s="26"/>
      <c r="AF1973" s="26"/>
      <c r="AG1973" s="26"/>
      <c r="AH1973" s="26"/>
      <c r="AI1973" s="26"/>
      <c r="AJ1973" s="26"/>
      <c r="AK1973" s="26"/>
      <c r="AL1973" s="26"/>
      <c r="AM1973" s="26"/>
      <c r="AN1973" s="26"/>
      <c r="AO1973" s="26"/>
      <c r="AP1973" s="26"/>
      <c r="AQ1973" s="26"/>
      <c r="DN1973" s="42"/>
    </row>
    <row r="1974" spans="16:118" x14ac:dyDescent="0.3">
      <c r="P1974" s="26"/>
      <c r="Q1974" s="26"/>
      <c r="R1974" s="26"/>
      <c r="S1974" s="26"/>
      <c r="T1974" s="26"/>
      <c r="U1974" s="26"/>
      <c r="V1974" s="26"/>
      <c r="W1974" s="26"/>
      <c r="X1974" s="26"/>
      <c r="Y1974" s="26"/>
      <c r="Z1974" s="26"/>
      <c r="AA1974" s="26"/>
      <c r="AB1974" s="26"/>
      <c r="AC1974" s="26"/>
      <c r="AD1974" s="26"/>
      <c r="AE1974" s="26"/>
      <c r="AF1974" s="26"/>
      <c r="AG1974" s="26"/>
      <c r="AH1974" s="26"/>
      <c r="AI1974" s="26"/>
      <c r="AJ1974" s="26"/>
      <c r="AK1974" s="26"/>
      <c r="AL1974" s="26"/>
      <c r="AM1974" s="26"/>
      <c r="AN1974" s="26"/>
      <c r="AO1974" s="26"/>
      <c r="AP1974" s="26"/>
      <c r="AQ1974" s="26"/>
      <c r="DN1974" s="42"/>
    </row>
    <row r="1975" spans="16:118" x14ac:dyDescent="0.3">
      <c r="P1975" s="26"/>
      <c r="Q1975" s="26"/>
      <c r="R1975" s="26"/>
      <c r="S1975" s="26"/>
      <c r="T1975" s="26"/>
      <c r="U1975" s="26"/>
      <c r="V1975" s="26"/>
      <c r="W1975" s="26"/>
      <c r="X1975" s="26"/>
      <c r="Y1975" s="26"/>
      <c r="Z1975" s="26"/>
      <c r="AA1975" s="26"/>
      <c r="AB1975" s="26"/>
      <c r="AC1975" s="26"/>
      <c r="AD1975" s="26"/>
      <c r="AE1975" s="26"/>
      <c r="AF1975" s="26"/>
      <c r="AG1975" s="26"/>
      <c r="AH1975" s="26"/>
      <c r="AI1975" s="26"/>
      <c r="AJ1975" s="26"/>
      <c r="AK1975" s="26"/>
      <c r="AL1975" s="26"/>
      <c r="AM1975" s="26"/>
      <c r="AN1975" s="26"/>
      <c r="AO1975" s="26"/>
      <c r="AP1975" s="26"/>
      <c r="AQ1975" s="26"/>
      <c r="DN1975" s="42"/>
    </row>
    <row r="1976" spans="16:118" x14ac:dyDescent="0.3">
      <c r="P1976" s="26"/>
      <c r="Q1976" s="26"/>
      <c r="R1976" s="26"/>
      <c r="S1976" s="26"/>
      <c r="T1976" s="26"/>
      <c r="U1976" s="26"/>
      <c r="V1976" s="26"/>
      <c r="W1976" s="26"/>
      <c r="X1976" s="26"/>
      <c r="Y1976" s="26"/>
      <c r="Z1976" s="26"/>
      <c r="AA1976" s="26"/>
      <c r="AB1976" s="26"/>
      <c r="AC1976" s="26"/>
      <c r="AD1976" s="26"/>
      <c r="AE1976" s="26"/>
      <c r="AF1976" s="26"/>
      <c r="AG1976" s="26"/>
      <c r="AH1976" s="26"/>
      <c r="AI1976" s="26"/>
      <c r="AJ1976" s="26"/>
      <c r="AK1976" s="26"/>
      <c r="AL1976" s="26"/>
      <c r="AM1976" s="26"/>
      <c r="AN1976" s="26"/>
      <c r="AO1976" s="26"/>
      <c r="AP1976" s="26"/>
      <c r="AQ1976" s="26"/>
      <c r="DN1976" s="42"/>
    </row>
    <row r="1977" spans="16:118" x14ac:dyDescent="0.3">
      <c r="P1977" s="26"/>
      <c r="Q1977" s="26"/>
      <c r="R1977" s="26"/>
      <c r="S1977" s="26"/>
      <c r="T1977" s="26"/>
      <c r="U1977" s="26"/>
      <c r="V1977" s="26"/>
      <c r="W1977" s="26"/>
      <c r="X1977" s="26"/>
      <c r="Y1977" s="26"/>
      <c r="Z1977" s="26"/>
      <c r="AA1977" s="26"/>
      <c r="AB1977" s="26"/>
      <c r="AC1977" s="26"/>
      <c r="AD1977" s="26"/>
      <c r="AE1977" s="26"/>
      <c r="AF1977" s="26"/>
      <c r="AG1977" s="26"/>
      <c r="AH1977" s="26"/>
      <c r="AI1977" s="26"/>
      <c r="AJ1977" s="26"/>
      <c r="AK1977" s="26"/>
      <c r="AL1977" s="26"/>
      <c r="AM1977" s="26"/>
      <c r="AN1977" s="26"/>
      <c r="AO1977" s="26"/>
      <c r="AP1977" s="26"/>
      <c r="AQ1977" s="26"/>
      <c r="DN1977" s="42"/>
    </row>
    <row r="1978" spans="16:118" x14ac:dyDescent="0.3">
      <c r="P1978" s="26"/>
      <c r="Q1978" s="26"/>
      <c r="R1978" s="26"/>
      <c r="S1978" s="26"/>
      <c r="T1978" s="26"/>
      <c r="U1978" s="26"/>
      <c r="V1978" s="26"/>
      <c r="W1978" s="26"/>
      <c r="X1978" s="26"/>
      <c r="Y1978" s="26"/>
      <c r="Z1978" s="26"/>
      <c r="AA1978" s="26"/>
      <c r="AB1978" s="26"/>
      <c r="AC1978" s="26"/>
      <c r="AD1978" s="26"/>
      <c r="AE1978" s="26"/>
      <c r="AF1978" s="26"/>
      <c r="AG1978" s="26"/>
      <c r="AH1978" s="26"/>
      <c r="AI1978" s="26"/>
      <c r="AJ1978" s="26"/>
      <c r="AK1978" s="26"/>
      <c r="AL1978" s="26"/>
      <c r="AM1978" s="26"/>
      <c r="AN1978" s="26"/>
      <c r="AO1978" s="26"/>
      <c r="AP1978" s="26"/>
      <c r="AQ1978" s="26"/>
      <c r="DN1978" s="42"/>
    </row>
    <row r="1979" spans="16:118" x14ac:dyDescent="0.3">
      <c r="P1979" s="26"/>
      <c r="Q1979" s="26"/>
      <c r="R1979" s="26"/>
      <c r="S1979" s="26"/>
      <c r="T1979" s="26"/>
      <c r="U1979" s="26"/>
      <c r="V1979" s="26"/>
      <c r="W1979" s="26"/>
      <c r="X1979" s="26"/>
      <c r="Y1979" s="26"/>
      <c r="Z1979" s="26"/>
      <c r="AA1979" s="26"/>
      <c r="AB1979" s="26"/>
      <c r="AC1979" s="26"/>
      <c r="AD1979" s="26"/>
      <c r="AE1979" s="26"/>
      <c r="AF1979" s="26"/>
      <c r="AG1979" s="26"/>
      <c r="AH1979" s="26"/>
      <c r="AI1979" s="26"/>
      <c r="AJ1979" s="26"/>
      <c r="AK1979" s="26"/>
      <c r="AL1979" s="26"/>
      <c r="AM1979" s="26"/>
      <c r="AN1979" s="26"/>
      <c r="AO1979" s="26"/>
      <c r="AP1979" s="26"/>
      <c r="AQ1979" s="26"/>
      <c r="DN1979" s="42"/>
    </row>
    <row r="1980" spans="16:118" x14ac:dyDescent="0.3">
      <c r="P1980" s="26"/>
      <c r="Q1980" s="26"/>
      <c r="R1980" s="26"/>
      <c r="S1980" s="26"/>
      <c r="T1980" s="26"/>
      <c r="U1980" s="26"/>
      <c r="V1980" s="26"/>
      <c r="W1980" s="26"/>
      <c r="X1980" s="26"/>
      <c r="Y1980" s="26"/>
      <c r="Z1980" s="26"/>
      <c r="AA1980" s="26"/>
      <c r="AB1980" s="26"/>
      <c r="AC1980" s="26"/>
      <c r="AD1980" s="26"/>
      <c r="AE1980" s="26"/>
      <c r="AF1980" s="26"/>
      <c r="AG1980" s="26"/>
      <c r="AH1980" s="26"/>
      <c r="AI1980" s="26"/>
      <c r="AJ1980" s="26"/>
      <c r="AK1980" s="26"/>
      <c r="AL1980" s="26"/>
      <c r="AM1980" s="26"/>
      <c r="AN1980" s="26"/>
      <c r="AO1980" s="26"/>
      <c r="AP1980" s="26"/>
      <c r="AQ1980" s="26"/>
      <c r="DN1980" s="42"/>
    </row>
    <row r="1981" spans="16:118" x14ac:dyDescent="0.3">
      <c r="P1981" s="26"/>
      <c r="Q1981" s="26"/>
      <c r="R1981" s="26"/>
      <c r="S1981" s="26"/>
      <c r="T1981" s="26"/>
      <c r="U1981" s="26"/>
      <c r="V1981" s="26"/>
      <c r="W1981" s="26"/>
      <c r="X1981" s="26"/>
      <c r="Y1981" s="26"/>
      <c r="Z1981" s="26"/>
      <c r="AA1981" s="26"/>
      <c r="AB1981" s="26"/>
      <c r="AC1981" s="26"/>
      <c r="AD1981" s="26"/>
      <c r="AE1981" s="26"/>
      <c r="AF1981" s="26"/>
      <c r="AG1981" s="26"/>
      <c r="AH1981" s="26"/>
      <c r="AI1981" s="26"/>
      <c r="AJ1981" s="26"/>
      <c r="AK1981" s="26"/>
      <c r="AL1981" s="26"/>
      <c r="AM1981" s="26"/>
      <c r="AN1981" s="26"/>
      <c r="AO1981" s="26"/>
      <c r="AP1981" s="26"/>
      <c r="AQ1981" s="26"/>
      <c r="DN1981" s="42"/>
    </row>
    <row r="1982" spans="16:118" x14ac:dyDescent="0.3">
      <c r="P1982" s="26"/>
      <c r="Q1982" s="26"/>
      <c r="R1982" s="26"/>
      <c r="S1982" s="26"/>
      <c r="T1982" s="26"/>
      <c r="U1982" s="26"/>
      <c r="V1982" s="26"/>
      <c r="W1982" s="26"/>
      <c r="X1982" s="26"/>
      <c r="Y1982" s="26"/>
      <c r="Z1982" s="26"/>
      <c r="AA1982" s="26"/>
      <c r="AB1982" s="26"/>
      <c r="AC1982" s="26"/>
      <c r="AD1982" s="26"/>
      <c r="AE1982" s="26"/>
      <c r="AF1982" s="26"/>
      <c r="AG1982" s="26"/>
      <c r="AH1982" s="26"/>
      <c r="AI1982" s="26"/>
      <c r="AJ1982" s="26"/>
      <c r="AK1982" s="26"/>
      <c r="AL1982" s="26"/>
      <c r="AM1982" s="26"/>
      <c r="AN1982" s="26"/>
      <c r="AO1982" s="26"/>
      <c r="AP1982" s="26"/>
      <c r="AQ1982" s="26"/>
      <c r="DN1982" s="42"/>
    </row>
    <row r="1983" spans="16:118" x14ac:dyDescent="0.3">
      <c r="P1983" s="26"/>
      <c r="Q1983" s="26"/>
      <c r="R1983" s="26"/>
      <c r="S1983" s="26"/>
      <c r="T1983" s="26"/>
      <c r="U1983" s="26"/>
      <c r="V1983" s="26"/>
      <c r="W1983" s="26"/>
      <c r="X1983" s="26"/>
      <c r="Y1983" s="26"/>
      <c r="Z1983" s="26"/>
      <c r="AA1983" s="26"/>
      <c r="AB1983" s="26"/>
      <c r="AC1983" s="26"/>
      <c r="AD1983" s="26"/>
      <c r="AE1983" s="26"/>
      <c r="AF1983" s="26"/>
      <c r="AG1983" s="26"/>
      <c r="AH1983" s="26"/>
      <c r="AI1983" s="26"/>
      <c r="AJ1983" s="26"/>
      <c r="AK1983" s="26"/>
      <c r="AL1983" s="26"/>
      <c r="AM1983" s="26"/>
      <c r="AN1983" s="26"/>
      <c r="AO1983" s="26"/>
      <c r="AP1983" s="26"/>
      <c r="AQ1983" s="26"/>
      <c r="DN1983" s="42"/>
    </row>
    <row r="1984" spans="16:118" x14ac:dyDescent="0.3">
      <c r="P1984" s="26"/>
      <c r="Q1984" s="26"/>
      <c r="R1984" s="26"/>
      <c r="S1984" s="26"/>
      <c r="T1984" s="26"/>
      <c r="U1984" s="26"/>
      <c r="V1984" s="26"/>
      <c r="W1984" s="26"/>
      <c r="X1984" s="26"/>
      <c r="Y1984" s="26"/>
      <c r="Z1984" s="26"/>
      <c r="AA1984" s="26"/>
      <c r="AB1984" s="26"/>
      <c r="AC1984" s="26"/>
      <c r="AD1984" s="26"/>
      <c r="AE1984" s="26"/>
      <c r="AF1984" s="26"/>
      <c r="AG1984" s="26"/>
      <c r="AH1984" s="26"/>
      <c r="AI1984" s="26"/>
      <c r="AJ1984" s="26"/>
      <c r="AK1984" s="26"/>
      <c r="AL1984" s="26"/>
      <c r="AM1984" s="26"/>
      <c r="AN1984" s="26"/>
      <c r="AO1984" s="26"/>
      <c r="AP1984" s="26"/>
      <c r="AQ1984" s="26"/>
      <c r="DN1984" s="42"/>
    </row>
    <row r="1985" spans="16:118" x14ac:dyDescent="0.3">
      <c r="P1985" s="26"/>
      <c r="Q1985" s="26"/>
      <c r="R1985" s="26"/>
      <c r="S1985" s="26"/>
      <c r="T1985" s="26"/>
      <c r="U1985" s="26"/>
      <c r="V1985" s="26"/>
      <c r="W1985" s="26"/>
      <c r="X1985" s="26"/>
      <c r="Y1985" s="26"/>
      <c r="Z1985" s="26"/>
      <c r="AA1985" s="26"/>
      <c r="AB1985" s="26"/>
      <c r="AC1985" s="26"/>
      <c r="AD1985" s="26"/>
      <c r="AE1985" s="26"/>
      <c r="AF1985" s="26"/>
      <c r="AG1985" s="26"/>
      <c r="AH1985" s="26"/>
      <c r="AI1985" s="26"/>
      <c r="AJ1985" s="26"/>
      <c r="AK1985" s="26"/>
      <c r="AL1985" s="26"/>
      <c r="AM1985" s="26"/>
      <c r="AN1985" s="26"/>
      <c r="AO1985" s="26"/>
      <c r="AP1985" s="26"/>
      <c r="AQ1985" s="26"/>
      <c r="DN1985" s="42"/>
    </row>
    <row r="1986" spans="16:118" x14ac:dyDescent="0.3">
      <c r="P1986" s="26"/>
      <c r="Q1986" s="26"/>
      <c r="R1986" s="26"/>
      <c r="S1986" s="26"/>
      <c r="T1986" s="26"/>
      <c r="U1986" s="26"/>
      <c r="V1986" s="26"/>
      <c r="W1986" s="26"/>
      <c r="X1986" s="26"/>
      <c r="Y1986" s="26"/>
      <c r="Z1986" s="26"/>
      <c r="AA1986" s="26"/>
      <c r="AB1986" s="26"/>
      <c r="AC1986" s="26"/>
      <c r="AD1986" s="26"/>
      <c r="AE1986" s="26"/>
      <c r="AF1986" s="26"/>
      <c r="AG1986" s="26"/>
      <c r="AH1986" s="26"/>
      <c r="AI1986" s="26"/>
      <c r="AJ1986" s="26"/>
      <c r="AK1986" s="26"/>
      <c r="AL1986" s="26"/>
      <c r="AM1986" s="26"/>
      <c r="AN1986" s="26"/>
      <c r="AO1986" s="26"/>
      <c r="AP1986" s="26"/>
      <c r="AQ1986" s="26"/>
      <c r="DN1986" s="42"/>
    </row>
    <row r="1987" spans="16:118" x14ac:dyDescent="0.3">
      <c r="P1987" s="26"/>
      <c r="Q1987" s="26"/>
      <c r="R1987" s="26"/>
      <c r="S1987" s="26"/>
      <c r="T1987" s="26"/>
      <c r="U1987" s="26"/>
      <c r="V1987" s="26"/>
      <c r="W1987" s="26"/>
      <c r="X1987" s="26"/>
      <c r="Y1987" s="26"/>
      <c r="Z1987" s="26"/>
      <c r="AA1987" s="26"/>
      <c r="AB1987" s="26"/>
      <c r="AC1987" s="26"/>
      <c r="AD1987" s="26"/>
      <c r="AE1987" s="26"/>
      <c r="AF1987" s="26"/>
      <c r="AG1987" s="26"/>
      <c r="AH1987" s="26"/>
      <c r="AI1987" s="26"/>
      <c r="AJ1987" s="26"/>
      <c r="AK1987" s="26"/>
      <c r="AL1987" s="26"/>
      <c r="AM1987" s="26"/>
      <c r="AN1987" s="26"/>
      <c r="AO1987" s="26"/>
      <c r="AP1987" s="26"/>
      <c r="AQ1987" s="26"/>
      <c r="DN1987" s="42"/>
    </row>
    <row r="1988" spans="16:118" x14ac:dyDescent="0.3">
      <c r="P1988" s="26"/>
      <c r="Q1988" s="26"/>
      <c r="R1988" s="26"/>
      <c r="S1988" s="26"/>
      <c r="T1988" s="26"/>
      <c r="U1988" s="26"/>
      <c r="V1988" s="26"/>
      <c r="W1988" s="26"/>
      <c r="X1988" s="26"/>
      <c r="Y1988" s="26"/>
      <c r="Z1988" s="26"/>
      <c r="AA1988" s="26"/>
      <c r="AB1988" s="26"/>
      <c r="AC1988" s="26"/>
      <c r="AD1988" s="26"/>
      <c r="AE1988" s="26"/>
      <c r="AF1988" s="26"/>
      <c r="AG1988" s="26"/>
      <c r="AH1988" s="26"/>
      <c r="AI1988" s="26"/>
      <c r="AJ1988" s="26"/>
      <c r="AK1988" s="26"/>
      <c r="AL1988" s="26"/>
      <c r="AM1988" s="26"/>
      <c r="AN1988" s="26"/>
      <c r="AO1988" s="26"/>
      <c r="AP1988" s="26"/>
      <c r="AQ1988" s="26"/>
      <c r="DN1988" s="42"/>
    </row>
    <row r="1989" spans="16:118" x14ac:dyDescent="0.3">
      <c r="P1989" s="26"/>
      <c r="Q1989" s="26"/>
      <c r="R1989" s="26"/>
      <c r="S1989" s="26"/>
      <c r="T1989" s="26"/>
      <c r="U1989" s="26"/>
      <c r="V1989" s="26"/>
      <c r="W1989" s="26"/>
      <c r="X1989" s="26"/>
      <c r="Y1989" s="26"/>
      <c r="Z1989" s="26"/>
      <c r="AA1989" s="26"/>
      <c r="AB1989" s="26"/>
      <c r="AC1989" s="26"/>
      <c r="AD1989" s="26"/>
      <c r="AE1989" s="26"/>
      <c r="AF1989" s="26"/>
      <c r="AG1989" s="26"/>
      <c r="AH1989" s="26"/>
      <c r="AI1989" s="26"/>
      <c r="AJ1989" s="26"/>
      <c r="AK1989" s="26"/>
      <c r="AL1989" s="26"/>
      <c r="AM1989" s="26"/>
      <c r="AN1989" s="26"/>
      <c r="AO1989" s="26"/>
      <c r="AP1989" s="26"/>
      <c r="AQ1989" s="26"/>
      <c r="DN1989" s="42"/>
    </row>
    <row r="1990" spans="16:118" x14ac:dyDescent="0.3">
      <c r="P1990" s="26"/>
      <c r="Q1990" s="26"/>
      <c r="R1990" s="26"/>
      <c r="S1990" s="26"/>
      <c r="T1990" s="26"/>
      <c r="U1990" s="26"/>
      <c r="V1990" s="26"/>
      <c r="W1990" s="26"/>
      <c r="X1990" s="26"/>
      <c r="Y1990" s="26"/>
      <c r="Z1990" s="26"/>
      <c r="AA1990" s="26"/>
      <c r="AB1990" s="26"/>
      <c r="AC1990" s="26"/>
      <c r="AD1990" s="26"/>
      <c r="AE1990" s="26"/>
      <c r="AF1990" s="26"/>
      <c r="AG1990" s="26"/>
      <c r="AH1990" s="26"/>
      <c r="AI1990" s="26"/>
      <c r="AJ1990" s="26"/>
      <c r="AK1990" s="26"/>
      <c r="AL1990" s="26"/>
      <c r="AM1990" s="26"/>
      <c r="AN1990" s="26"/>
      <c r="AO1990" s="26"/>
      <c r="AP1990" s="26"/>
      <c r="AQ1990" s="26"/>
      <c r="DN1990" s="42"/>
    </row>
    <row r="1991" spans="16:118" x14ac:dyDescent="0.3">
      <c r="P1991" s="26"/>
      <c r="Q1991" s="26"/>
      <c r="R1991" s="26"/>
      <c r="S1991" s="26"/>
      <c r="T1991" s="26"/>
      <c r="U1991" s="26"/>
      <c r="V1991" s="26"/>
      <c r="W1991" s="26"/>
      <c r="X1991" s="26"/>
      <c r="Y1991" s="26"/>
      <c r="Z1991" s="26"/>
      <c r="AA1991" s="26"/>
      <c r="AB1991" s="26"/>
      <c r="AC1991" s="26"/>
      <c r="AD1991" s="26"/>
      <c r="AE1991" s="26"/>
      <c r="AF1991" s="26"/>
      <c r="AG1991" s="26"/>
      <c r="AH1991" s="26"/>
      <c r="AI1991" s="26"/>
      <c r="AJ1991" s="26"/>
      <c r="AK1991" s="26"/>
      <c r="AL1991" s="26"/>
      <c r="AM1991" s="26"/>
      <c r="AN1991" s="26"/>
      <c r="AO1991" s="26"/>
      <c r="AP1991" s="26"/>
      <c r="AQ1991" s="26"/>
      <c r="DN1991" s="42"/>
    </row>
    <row r="1992" spans="16:118" x14ac:dyDescent="0.3">
      <c r="P1992" s="26"/>
      <c r="Q1992" s="26"/>
      <c r="R1992" s="26"/>
      <c r="S1992" s="26"/>
      <c r="T1992" s="26"/>
      <c r="U1992" s="26"/>
      <c r="V1992" s="26"/>
      <c r="W1992" s="26"/>
      <c r="X1992" s="26"/>
      <c r="Y1992" s="26"/>
      <c r="Z1992" s="26"/>
      <c r="AA1992" s="26"/>
      <c r="AB1992" s="26"/>
      <c r="AC1992" s="26"/>
      <c r="AD1992" s="26"/>
      <c r="AE1992" s="26"/>
      <c r="AF1992" s="26"/>
      <c r="AG1992" s="26"/>
      <c r="AH1992" s="26"/>
      <c r="AI1992" s="26"/>
      <c r="AJ1992" s="26"/>
      <c r="AK1992" s="26"/>
      <c r="AL1992" s="26"/>
      <c r="AM1992" s="26"/>
      <c r="AN1992" s="26"/>
      <c r="AO1992" s="26"/>
      <c r="AP1992" s="26"/>
      <c r="AQ1992" s="26"/>
      <c r="DN1992" s="42"/>
    </row>
    <row r="1993" spans="16:118" x14ac:dyDescent="0.3">
      <c r="P1993" s="26"/>
      <c r="Q1993" s="26"/>
      <c r="R1993" s="26"/>
      <c r="S1993" s="26"/>
      <c r="T1993" s="26"/>
      <c r="U1993" s="26"/>
      <c r="V1993" s="26"/>
      <c r="W1993" s="26"/>
      <c r="X1993" s="26"/>
      <c r="Y1993" s="26"/>
      <c r="Z1993" s="26"/>
      <c r="AA1993" s="26"/>
      <c r="AB1993" s="26"/>
      <c r="AC1993" s="26"/>
      <c r="AD1993" s="26"/>
      <c r="AE1993" s="26"/>
      <c r="AF1993" s="26"/>
      <c r="AG1993" s="26"/>
      <c r="AH1993" s="26"/>
      <c r="AI1993" s="26"/>
      <c r="AJ1993" s="26"/>
      <c r="AK1993" s="26"/>
      <c r="AL1993" s="26"/>
      <c r="AM1993" s="26"/>
      <c r="AN1993" s="26"/>
      <c r="AO1993" s="26"/>
      <c r="AP1993" s="26"/>
      <c r="AQ1993" s="26"/>
      <c r="DN1993" s="42"/>
    </row>
    <row r="1994" spans="16:118" x14ac:dyDescent="0.3">
      <c r="P1994" s="26"/>
      <c r="Q1994" s="26"/>
      <c r="R1994" s="26"/>
      <c r="S1994" s="26"/>
      <c r="T1994" s="26"/>
      <c r="U1994" s="26"/>
      <c r="V1994" s="26"/>
      <c r="W1994" s="26"/>
      <c r="X1994" s="26"/>
      <c r="Y1994" s="26"/>
      <c r="Z1994" s="26"/>
      <c r="AA1994" s="26"/>
      <c r="AB1994" s="26"/>
      <c r="AC1994" s="26"/>
      <c r="AD1994" s="26"/>
      <c r="AE1994" s="26"/>
      <c r="AF1994" s="26"/>
      <c r="AG1994" s="26"/>
      <c r="AH1994" s="26"/>
      <c r="AI1994" s="26"/>
      <c r="AJ1994" s="26"/>
      <c r="AK1994" s="26"/>
      <c r="AL1994" s="26"/>
      <c r="AM1994" s="26"/>
      <c r="AN1994" s="26"/>
      <c r="AO1994" s="26"/>
      <c r="AP1994" s="26"/>
      <c r="AQ1994" s="26"/>
      <c r="DN1994" s="42"/>
    </row>
    <row r="1995" spans="16:118" x14ac:dyDescent="0.3">
      <c r="P1995" s="26"/>
      <c r="Q1995" s="26"/>
      <c r="R1995" s="26"/>
      <c r="S1995" s="26"/>
      <c r="T1995" s="26"/>
      <c r="U1995" s="26"/>
      <c r="V1995" s="26"/>
      <c r="W1995" s="26"/>
      <c r="X1995" s="26"/>
      <c r="Y1995" s="26"/>
      <c r="Z1995" s="26"/>
      <c r="AA1995" s="26"/>
      <c r="AB1995" s="26"/>
      <c r="AC1995" s="26"/>
      <c r="AD1995" s="26"/>
      <c r="AE1995" s="26"/>
      <c r="AF1995" s="26"/>
      <c r="AG1995" s="26"/>
      <c r="AH1995" s="26"/>
      <c r="AI1995" s="26"/>
      <c r="AJ1995" s="26"/>
      <c r="AK1995" s="26"/>
      <c r="AL1995" s="26"/>
      <c r="AM1995" s="26"/>
      <c r="AN1995" s="26"/>
      <c r="AO1995" s="26"/>
      <c r="AP1995" s="26"/>
      <c r="AQ1995" s="26"/>
      <c r="DN1995" s="42"/>
    </row>
    <row r="1996" spans="16:118" x14ac:dyDescent="0.3">
      <c r="P1996" s="26"/>
      <c r="Q1996" s="26"/>
      <c r="R1996" s="26"/>
      <c r="S1996" s="26"/>
      <c r="T1996" s="26"/>
      <c r="U1996" s="26"/>
      <c r="V1996" s="26"/>
      <c r="W1996" s="26"/>
      <c r="X1996" s="26"/>
      <c r="Y1996" s="26"/>
      <c r="Z1996" s="26"/>
      <c r="AA1996" s="26"/>
      <c r="AB1996" s="26"/>
      <c r="AC1996" s="26"/>
      <c r="AD1996" s="26"/>
      <c r="AE1996" s="26"/>
      <c r="AF1996" s="26"/>
      <c r="AG1996" s="26"/>
      <c r="AH1996" s="26"/>
      <c r="AI1996" s="26"/>
      <c r="AJ1996" s="26"/>
      <c r="AK1996" s="26"/>
      <c r="AL1996" s="26"/>
      <c r="AM1996" s="26"/>
      <c r="AN1996" s="26"/>
      <c r="AO1996" s="26"/>
      <c r="AP1996" s="26"/>
      <c r="AQ1996" s="26"/>
      <c r="DN1996" s="42"/>
    </row>
    <row r="1997" spans="16:118" x14ac:dyDescent="0.3">
      <c r="P1997" s="26"/>
      <c r="Q1997" s="26"/>
      <c r="R1997" s="26"/>
      <c r="S1997" s="26"/>
      <c r="T1997" s="26"/>
      <c r="U1997" s="26"/>
      <c r="V1997" s="26"/>
      <c r="W1997" s="26"/>
      <c r="X1997" s="26"/>
      <c r="Y1997" s="26"/>
      <c r="Z1997" s="26"/>
      <c r="AA1997" s="26"/>
      <c r="AB1997" s="26"/>
      <c r="AC1997" s="26"/>
      <c r="AD1997" s="26"/>
      <c r="AE1997" s="26"/>
      <c r="AF1997" s="26"/>
      <c r="AG1997" s="26"/>
      <c r="AH1997" s="26"/>
      <c r="AI1997" s="26"/>
      <c r="AJ1997" s="26"/>
      <c r="AK1997" s="26"/>
      <c r="AL1997" s="26"/>
      <c r="AM1997" s="26"/>
      <c r="AN1997" s="26"/>
      <c r="AO1997" s="26"/>
      <c r="AP1997" s="26"/>
      <c r="AQ1997" s="26"/>
      <c r="DN1997" s="42"/>
    </row>
    <row r="1998" spans="16:118" x14ac:dyDescent="0.3">
      <c r="P1998" s="26"/>
      <c r="Q1998" s="26"/>
      <c r="R1998" s="26"/>
      <c r="S1998" s="26"/>
      <c r="T1998" s="26"/>
      <c r="U1998" s="26"/>
      <c r="V1998" s="26"/>
      <c r="W1998" s="26"/>
      <c r="X1998" s="26"/>
      <c r="Y1998" s="26"/>
      <c r="Z1998" s="26"/>
      <c r="AA1998" s="26"/>
      <c r="AB1998" s="26"/>
      <c r="AC1998" s="26"/>
      <c r="AD1998" s="26"/>
      <c r="AE1998" s="26"/>
      <c r="AF1998" s="26"/>
      <c r="AG1998" s="26"/>
      <c r="AH1998" s="26"/>
      <c r="AI1998" s="26"/>
      <c r="AJ1998" s="26"/>
      <c r="AK1998" s="26"/>
      <c r="AL1998" s="26"/>
      <c r="AM1998" s="26"/>
      <c r="AN1998" s="26"/>
      <c r="AO1998" s="26"/>
      <c r="AP1998" s="26"/>
      <c r="AQ1998" s="26"/>
      <c r="DN1998" s="42"/>
    </row>
    <row r="1999" spans="16:118" x14ac:dyDescent="0.3">
      <c r="P1999" s="26"/>
      <c r="Q1999" s="26"/>
      <c r="R1999" s="26"/>
      <c r="S1999" s="26"/>
      <c r="T1999" s="26"/>
      <c r="U1999" s="26"/>
      <c r="V1999" s="26"/>
      <c r="W1999" s="26"/>
      <c r="X1999" s="26"/>
      <c r="Y1999" s="26"/>
      <c r="Z1999" s="26"/>
      <c r="AA1999" s="26"/>
      <c r="AB1999" s="26"/>
      <c r="AC1999" s="26"/>
      <c r="AD1999" s="26"/>
      <c r="AE1999" s="26"/>
      <c r="AF1999" s="26"/>
      <c r="AG1999" s="26"/>
      <c r="AH1999" s="26"/>
      <c r="AI1999" s="26"/>
      <c r="AJ1999" s="26"/>
      <c r="AK1999" s="26"/>
      <c r="AL1999" s="26"/>
      <c r="AM1999" s="26"/>
      <c r="AN1999" s="26"/>
      <c r="AO1999" s="26"/>
      <c r="AP1999" s="26"/>
      <c r="AQ1999" s="26"/>
      <c r="DN1999" s="42"/>
    </row>
    <row r="2000" spans="16:118" x14ac:dyDescent="0.3">
      <c r="P2000" s="26"/>
      <c r="Q2000" s="26"/>
      <c r="R2000" s="26"/>
      <c r="S2000" s="26"/>
      <c r="T2000" s="26"/>
      <c r="U2000" s="26"/>
      <c r="V2000" s="26"/>
      <c r="W2000" s="26"/>
      <c r="X2000" s="26"/>
      <c r="Y2000" s="26"/>
      <c r="Z2000" s="26"/>
      <c r="AA2000" s="26"/>
      <c r="AB2000" s="26"/>
      <c r="AC2000" s="26"/>
      <c r="AD2000" s="26"/>
      <c r="AE2000" s="26"/>
      <c r="AF2000" s="26"/>
      <c r="AG2000" s="26"/>
      <c r="AH2000" s="26"/>
      <c r="AI2000" s="26"/>
      <c r="AJ2000" s="26"/>
      <c r="AK2000" s="26"/>
      <c r="AL2000" s="26"/>
      <c r="AM2000" s="26"/>
      <c r="AN2000" s="26"/>
      <c r="AO2000" s="26"/>
      <c r="AP2000" s="26"/>
      <c r="AQ2000" s="26"/>
      <c r="DN2000" s="42"/>
    </row>
    <row r="2001" spans="16:118" x14ac:dyDescent="0.3">
      <c r="P2001" s="26"/>
      <c r="Q2001" s="26"/>
      <c r="R2001" s="26"/>
      <c r="S2001" s="26"/>
      <c r="T2001" s="26"/>
      <c r="U2001" s="26"/>
      <c r="V2001" s="26"/>
      <c r="W2001" s="26"/>
      <c r="X2001" s="26"/>
      <c r="Y2001" s="26"/>
      <c r="Z2001" s="26"/>
      <c r="AA2001" s="26"/>
      <c r="AB2001" s="26"/>
      <c r="AC2001" s="26"/>
      <c r="AD2001" s="26"/>
      <c r="AE2001" s="26"/>
      <c r="AF2001" s="26"/>
      <c r="AG2001" s="26"/>
      <c r="AH2001" s="26"/>
      <c r="AI2001" s="26"/>
      <c r="AJ2001" s="26"/>
      <c r="AK2001" s="26"/>
      <c r="AL2001" s="26"/>
      <c r="AM2001" s="26"/>
      <c r="AN2001" s="26"/>
      <c r="AO2001" s="26"/>
      <c r="AP2001" s="26"/>
      <c r="AQ2001" s="26"/>
      <c r="DN2001" s="42"/>
    </row>
    <row r="2002" spans="16:118" x14ac:dyDescent="0.3">
      <c r="P2002" s="26"/>
      <c r="Q2002" s="26"/>
      <c r="R2002" s="26"/>
      <c r="S2002" s="26"/>
      <c r="T2002" s="26"/>
      <c r="U2002" s="26"/>
      <c r="V2002" s="26"/>
      <c r="W2002" s="26"/>
      <c r="X2002" s="26"/>
      <c r="Y2002" s="26"/>
      <c r="Z2002" s="26"/>
      <c r="AA2002" s="26"/>
      <c r="AB2002" s="26"/>
      <c r="AC2002" s="26"/>
      <c r="AD2002" s="26"/>
      <c r="AE2002" s="26"/>
      <c r="AF2002" s="26"/>
      <c r="AG2002" s="26"/>
      <c r="AH2002" s="26"/>
      <c r="AI2002" s="26"/>
      <c r="AJ2002" s="26"/>
      <c r="AK2002" s="26"/>
      <c r="AL2002" s="26"/>
      <c r="AM2002" s="26"/>
      <c r="AN2002" s="26"/>
      <c r="AO2002" s="26"/>
      <c r="AP2002" s="26"/>
      <c r="AQ2002" s="26"/>
      <c r="DN2002" s="42"/>
    </row>
    <row r="2003" spans="16:118" x14ac:dyDescent="0.3">
      <c r="P2003" s="26"/>
      <c r="Q2003" s="26"/>
      <c r="R2003" s="26"/>
      <c r="S2003" s="26"/>
      <c r="T2003" s="26"/>
      <c r="U2003" s="26"/>
      <c r="V2003" s="26"/>
      <c r="W2003" s="26"/>
      <c r="X2003" s="26"/>
      <c r="Y2003" s="26"/>
      <c r="Z2003" s="26"/>
      <c r="AA2003" s="26"/>
      <c r="AB2003" s="26"/>
      <c r="AC2003" s="26"/>
      <c r="AD2003" s="26"/>
      <c r="AE2003" s="26"/>
      <c r="AF2003" s="26"/>
      <c r="AG2003" s="26"/>
      <c r="AH2003" s="26"/>
      <c r="AI2003" s="26"/>
      <c r="AJ2003" s="26"/>
      <c r="AK2003" s="26"/>
      <c r="AL2003" s="26"/>
      <c r="AM2003" s="26"/>
      <c r="AN2003" s="26"/>
      <c r="AO2003" s="26"/>
      <c r="AP2003" s="26"/>
      <c r="AQ2003" s="26"/>
      <c r="DN2003" s="42"/>
    </row>
    <row r="2004" spans="16:118" x14ac:dyDescent="0.3">
      <c r="P2004" s="26"/>
      <c r="Q2004" s="26"/>
      <c r="R2004" s="26"/>
      <c r="S2004" s="26"/>
      <c r="T2004" s="26"/>
      <c r="U2004" s="26"/>
      <c r="V2004" s="26"/>
      <c r="W2004" s="26"/>
      <c r="X2004" s="26"/>
      <c r="Y2004" s="26"/>
      <c r="Z2004" s="26"/>
      <c r="AA2004" s="26"/>
      <c r="AB2004" s="26"/>
      <c r="AC2004" s="26"/>
      <c r="AD2004" s="26"/>
      <c r="AE2004" s="26"/>
      <c r="AF2004" s="26"/>
      <c r="AG2004" s="26"/>
      <c r="AH2004" s="26"/>
      <c r="AI2004" s="26"/>
      <c r="AJ2004" s="26"/>
      <c r="AK2004" s="26"/>
      <c r="AL2004" s="26"/>
      <c r="AM2004" s="26"/>
      <c r="AN2004" s="26"/>
      <c r="AO2004" s="26"/>
      <c r="AP2004" s="26"/>
      <c r="AQ2004" s="26"/>
      <c r="DN2004" s="42"/>
    </row>
    <row r="2005" spans="16:118" x14ac:dyDescent="0.3">
      <c r="P2005" s="26"/>
      <c r="Q2005" s="26"/>
      <c r="R2005" s="26"/>
      <c r="S2005" s="26"/>
      <c r="T2005" s="26"/>
      <c r="U2005" s="26"/>
      <c r="V2005" s="26"/>
      <c r="W2005" s="26"/>
      <c r="X2005" s="26"/>
      <c r="Y2005" s="26"/>
      <c r="Z2005" s="26"/>
      <c r="AA2005" s="26"/>
      <c r="AB2005" s="26"/>
      <c r="AC2005" s="26"/>
      <c r="AD2005" s="26"/>
      <c r="AE2005" s="26"/>
      <c r="AF2005" s="26"/>
      <c r="AG2005" s="26"/>
      <c r="AH2005" s="26"/>
      <c r="AI2005" s="26"/>
      <c r="AJ2005" s="26"/>
      <c r="AK2005" s="26"/>
      <c r="AL2005" s="26"/>
      <c r="AM2005" s="26"/>
      <c r="AN2005" s="26"/>
      <c r="AO2005" s="26"/>
      <c r="AP2005" s="26"/>
      <c r="AQ2005" s="26"/>
      <c r="DN2005" s="42"/>
    </row>
    <row r="2006" spans="16:118" x14ac:dyDescent="0.3">
      <c r="P2006" s="26"/>
      <c r="Q2006" s="26"/>
      <c r="R2006" s="26"/>
      <c r="S2006" s="26"/>
      <c r="T2006" s="26"/>
      <c r="U2006" s="26"/>
      <c r="V2006" s="26"/>
      <c r="W2006" s="26"/>
      <c r="X2006" s="26"/>
      <c r="Y2006" s="26"/>
      <c r="Z2006" s="26"/>
      <c r="AA2006" s="26"/>
      <c r="AB2006" s="26"/>
      <c r="AC2006" s="26"/>
      <c r="AD2006" s="26"/>
      <c r="AE2006" s="26"/>
      <c r="AF2006" s="26"/>
      <c r="AG2006" s="26"/>
      <c r="AH2006" s="26"/>
      <c r="AI2006" s="26"/>
      <c r="AJ2006" s="26"/>
      <c r="AK2006" s="26"/>
      <c r="AL2006" s="26"/>
      <c r="AM2006" s="26"/>
      <c r="AN2006" s="26"/>
      <c r="AO2006" s="26"/>
      <c r="AP2006" s="26"/>
      <c r="AQ2006" s="26"/>
      <c r="DN2006" s="42"/>
    </row>
    <row r="2007" spans="16:118" x14ac:dyDescent="0.3">
      <c r="P2007" s="26"/>
      <c r="Q2007" s="26"/>
      <c r="R2007" s="26"/>
      <c r="S2007" s="26"/>
      <c r="T2007" s="26"/>
      <c r="U2007" s="26"/>
      <c r="V2007" s="26"/>
      <c r="W2007" s="26"/>
      <c r="X2007" s="26"/>
      <c r="Y2007" s="26"/>
      <c r="Z2007" s="26"/>
      <c r="AA2007" s="26"/>
      <c r="AB2007" s="26"/>
      <c r="AC2007" s="26"/>
      <c r="AD2007" s="26"/>
      <c r="AE2007" s="26"/>
      <c r="AF2007" s="26"/>
      <c r="AG2007" s="26"/>
      <c r="AH2007" s="26"/>
      <c r="AI2007" s="26"/>
      <c r="AJ2007" s="26"/>
      <c r="AK2007" s="26"/>
      <c r="AL2007" s="26"/>
      <c r="AM2007" s="26"/>
      <c r="AN2007" s="26"/>
      <c r="AO2007" s="26"/>
      <c r="AP2007" s="26"/>
      <c r="AQ2007" s="26"/>
      <c r="DN2007" s="42"/>
    </row>
    <row r="2008" spans="16:118" x14ac:dyDescent="0.3">
      <c r="P2008" s="26"/>
      <c r="Q2008" s="26"/>
      <c r="R2008" s="26"/>
      <c r="S2008" s="26"/>
      <c r="T2008" s="26"/>
      <c r="U2008" s="26"/>
      <c r="V2008" s="26"/>
      <c r="W2008" s="26"/>
      <c r="X2008" s="26"/>
      <c r="Y2008" s="26"/>
      <c r="Z2008" s="26"/>
      <c r="AA2008" s="26"/>
      <c r="AB2008" s="26"/>
      <c r="AC2008" s="26"/>
      <c r="AD2008" s="26"/>
      <c r="AE2008" s="26"/>
      <c r="AF2008" s="26"/>
      <c r="AG2008" s="26"/>
      <c r="AH2008" s="26"/>
      <c r="AI2008" s="26"/>
      <c r="AJ2008" s="26"/>
      <c r="AK2008" s="26"/>
      <c r="AL2008" s="26"/>
      <c r="AM2008" s="26"/>
      <c r="AN2008" s="26"/>
      <c r="AO2008" s="26"/>
      <c r="AP2008" s="26"/>
      <c r="AQ2008" s="26"/>
      <c r="DN2008" s="42"/>
    </row>
    <row r="2009" spans="16:118" x14ac:dyDescent="0.3">
      <c r="P2009" s="26"/>
      <c r="Q2009" s="26"/>
      <c r="R2009" s="26"/>
      <c r="S2009" s="26"/>
      <c r="T2009" s="26"/>
      <c r="U2009" s="26"/>
      <c r="V2009" s="26"/>
      <c r="W2009" s="26"/>
      <c r="X2009" s="26"/>
      <c r="Y2009" s="26"/>
      <c r="Z2009" s="26"/>
      <c r="AA2009" s="26"/>
      <c r="AB2009" s="26"/>
      <c r="AC2009" s="26"/>
      <c r="AD2009" s="26"/>
      <c r="AE2009" s="26"/>
      <c r="AF2009" s="26"/>
      <c r="AG2009" s="26"/>
      <c r="AH2009" s="26"/>
      <c r="AI2009" s="26"/>
      <c r="AJ2009" s="26"/>
      <c r="AK2009" s="26"/>
      <c r="AL2009" s="26"/>
      <c r="AM2009" s="26"/>
      <c r="AN2009" s="26"/>
      <c r="AO2009" s="26"/>
      <c r="AP2009" s="26"/>
      <c r="AQ2009" s="26"/>
      <c r="DN2009" s="42"/>
    </row>
    <row r="2010" spans="16:118" x14ac:dyDescent="0.3">
      <c r="P2010" s="26"/>
      <c r="Q2010" s="26"/>
      <c r="R2010" s="26"/>
      <c r="S2010" s="26"/>
      <c r="T2010" s="26"/>
      <c r="U2010" s="26"/>
      <c r="V2010" s="26"/>
      <c r="W2010" s="26"/>
      <c r="X2010" s="26"/>
      <c r="Y2010" s="26"/>
      <c r="Z2010" s="26"/>
      <c r="AA2010" s="26"/>
      <c r="AB2010" s="26"/>
      <c r="AC2010" s="26"/>
      <c r="AD2010" s="26"/>
      <c r="AE2010" s="26"/>
      <c r="AF2010" s="26"/>
      <c r="AG2010" s="26"/>
      <c r="AH2010" s="26"/>
      <c r="AI2010" s="26"/>
      <c r="AJ2010" s="26"/>
      <c r="AK2010" s="26"/>
      <c r="AL2010" s="26"/>
      <c r="AM2010" s="26"/>
      <c r="AN2010" s="26"/>
      <c r="AO2010" s="26"/>
      <c r="AP2010" s="26"/>
      <c r="AQ2010" s="26"/>
      <c r="DN2010" s="42"/>
    </row>
    <row r="2011" spans="16:118" x14ac:dyDescent="0.3">
      <c r="P2011" s="26"/>
      <c r="Q2011" s="26"/>
      <c r="R2011" s="26"/>
      <c r="S2011" s="26"/>
      <c r="T2011" s="26"/>
      <c r="U2011" s="26"/>
      <c r="V2011" s="26"/>
      <c r="W2011" s="26"/>
      <c r="X2011" s="26"/>
      <c r="Y2011" s="26"/>
      <c r="Z2011" s="26"/>
      <c r="AA2011" s="26"/>
      <c r="AB2011" s="26"/>
      <c r="AC2011" s="26"/>
      <c r="AD2011" s="26"/>
      <c r="AE2011" s="26"/>
      <c r="AF2011" s="26"/>
      <c r="AG2011" s="26"/>
      <c r="AH2011" s="26"/>
      <c r="AI2011" s="26"/>
      <c r="AJ2011" s="26"/>
      <c r="AK2011" s="26"/>
      <c r="AL2011" s="26"/>
      <c r="AM2011" s="26"/>
      <c r="AN2011" s="26"/>
      <c r="AO2011" s="26"/>
      <c r="AP2011" s="26"/>
      <c r="AQ2011" s="26"/>
      <c r="DN2011" s="42"/>
    </row>
    <row r="2012" spans="16:118" x14ac:dyDescent="0.3">
      <c r="P2012" s="26"/>
      <c r="Q2012" s="26"/>
      <c r="R2012" s="26"/>
      <c r="S2012" s="26"/>
      <c r="T2012" s="26"/>
      <c r="U2012" s="26"/>
      <c r="V2012" s="26"/>
      <c r="W2012" s="26"/>
      <c r="X2012" s="26"/>
      <c r="Y2012" s="26"/>
      <c r="Z2012" s="26"/>
      <c r="AA2012" s="26"/>
      <c r="AB2012" s="26"/>
      <c r="AC2012" s="26"/>
      <c r="AD2012" s="26"/>
      <c r="AE2012" s="26"/>
      <c r="AF2012" s="26"/>
      <c r="AG2012" s="26"/>
      <c r="AH2012" s="26"/>
      <c r="AI2012" s="26"/>
      <c r="AJ2012" s="26"/>
      <c r="AK2012" s="26"/>
      <c r="AL2012" s="26"/>
      <c r="AM2012" s="26"/>
      <c r="AN2012" s="26"/>
      <c r="AO2012" s="26"/>
      <c r="AP2012" s="26"/>
      <c r="AQ2012" s="26"/>
      <c r="DN2012" s="42"/>
    </row>
    <row r="2013" spans="16:118" x14ac:dyDescent="0.3">
      <c r="P2013" s="26"/>
      <c r="Q2013" s="26"/>
      <c r="R2013" s="26"/>
      <c r="S2013" s="26"/>
      <c r="T2013" s="26"/>
      <c r="U2013" s="26"/>
      <c r="V2013" s="26"/>
      <c r="W2013" s="26"/>
      <c r="X2013" s="26"/>
      <c r="Y2013" s="26"/>
      <c r="Z2013" s="26"/>
      <c r="AA2013" s="26"/>
      <c r="AB2013" s="26"/>
      <c r="AC2013" s="26"/>
      <c r="AD2013" s="26"/>
      <c r="AE2013" s="26"/>
      <c r="AF2013" s="26"/>
      <c r="AG2013" s="26"/>
      <c r="AH2013" s="26"/>
      <c r="AI2013" s="26"/>
      <c r="AJ2013" s="26"/>
      <c r="AK2013" s="26"/>
      <c r="AL2013" s="26"/>
      <c r="AM2013" s="26"/>
      <c r="AN2013" s="26"/>
      <c r="AO2013" s="26"/>
      <c r="AP2013" s="26"/>
      <c r="AQ2013" s="26"/>
      <c r="DN2013" s="42"/>
    </row>
    <row r="2014" spans="16:118" x14ac:dyDescent="0.3">
      <c r="P2014" s="26"/>
      <c r="Q2014" s="26"/>
      <c r="R2014" s="26"/>
      <c r="S2014" s="26"/>
      <c r="T2014" s="26"/>
      <c r="U2014" s="26"/>
      <c r="V2014" s="26"/>
      <c r="W2014" s="26"/>
      <c r="X2014" s="26"/>
      <c r="Y2014" s="26"/>
      <c r="Z2014" s="26"/>
      <c r="AA2014" s="26"/>
      <c r="AB2014" s="26"/>
      <c r="AC2014" s="26"/>
      <c r="AD2014" s="26"/>
      <c r="AE2014" s="26"/>
      <c r="AF2014" s="26"/>
      <c r="AG2014" s="26"/>
      <c r="AH2014" s="26"/>
      <c r="AI2014" s="26"/>
      <c r="AJ2014" s="26"/>
      <c r="AK2014" s="26"/>
      <c r="AL2014" s="26"/>
      <c r="AM2014" s="26"/>
      <c r="AN2014" s="26"/>
      <c r="AO2014" s="26"/>
      <c r="AP2014" s="26"/>
      <c r="AQ2014" s="26"/>
      <c r="DN2014" s="42"/>
    </row>
    <row r="2015" spans="16:118" x14ac:dyDescent="0.3">
      <c r="P2015" s="26"/>
      <c r="Q2015" s="26"/>
      <c r="R2015" s="26"/>
      <c r="S2015" s="26"/>
      <c r="T2015" s="26"/>
      <c r="U2015" s="26"/>
      <c r="V2015" s="26"/>
      <c r="W2015" s="26"/>
      <c r="X2015" s="26"/>
      <c r="Y2015" s="26"/>
      <c r="Z2015" s="26"/>
      <c r="AA2015" s="26"/>
      <c r="AB2015" s="26"/>
      <c r="AC2015" s="26"/>
      <c r="AD2015" s="26"/>
      <c r="AE2015" s="26"/>
      <c r="AF2015" s="26"/>
      <c r="AG2015" s="26"/>
      <c r="AH2015" s="26"/>
      <c r="AI2015" s="26"/>
      <c r="AJ2015" s="26"/>
      <c r="AK2015" s="26"/>
      <c r="AL2015" s="26"/>
      <c r="AM2015" s="26"/>
      <c r="AN2015" s="26"/>
      <c r="AO2015" s="26"/>
      <c r="AP2015" s="26"/>
      <c r="AQ2015" s="26"/>
      <c r="DN2015" s="42"/>
    </row>
    <row r="2016" spans="16:118" x14ac:dyDescent="0.3">
      <c r="P2016" s="26"/>
      <c r="Q2016" s="26"/>
      <c r="R2016" s="26"/>
      <c r="S2016" s="26"/>
      <c r="T2016" s="26"/>
      <c r="U2016" s="26"/>
      <c r="V2016" s="26"/>
      <c r="W2016" s="26"/>
      <c r="X2016" s="26"/>
      <c r="Y2016" s="26"/>
      <c r="Z2016" s="26"/>
      <c r="AA2016" s="26"/>
      <c r="AB2016" s="26"/>
      <c r="AC2016" s="26"/>
      <c r="AD2016" s="26"/>
      <c r="AE2016" s="26"/>
      <c r="AF2016" s="26"/>
      <c r="AG2016" s="26"/>
      <c r="AH2016" s="26"/>
      <c r="AI2016" s="26"/>
      <c r="AJ2016" s="26"/>
      <c r="AK2016" s="26"/>
      <c r="AL2016" s="26"/>
      <c r="AM2016" s="26"/>
      <c r="AN2016" s="26"/>
      <c r="AO2016" s="26"/>
      <c r="AP2016" s="26"/>
      <c r="AQ2016" s="26"/>
      <c r="DN2016" s="42"/>
    </row>
    <row r="2017" spans="16:118" x14ac:dyDescent="0.3">
      <c r="P2017" s="26"/>
      <c r="Q2017" s="26"/>
      <c r="R2017" s="26"/>
      <c r="S2017" s="26"/>
      <c r="T2017" s="26"/>
      <c r="U2017" s="26"/>
      <c r="V2017" s="26"/>
      <c r="W2017" s="26"/>
      <c r="X2017" s="26"/>
      <c r="Y2017" s="26"/>
      <c r="Z2017" s="26"/>
      <c r="AA2017" s="26"/>
      <c r="AB2017" s="26"/>
      <c r="AC2017" s="26"/>
      <c r="AD2017" s="26"/>
      <c r="AE2017" s="26"/>
      <c r="AF2017" s="26"/>
      <c r="AG2017" s="26"/>
      <c r="AH2017" s="26"/>
      <c r="AI2017" s="26"/>
      <c r="AJ2017" s="26"/>
      <c r="AK2017" s="26"/>
      <c r="AL2017" s="26"/>
      <c r="AM2017" s="26"/>
      <c r="AN2017" s="26"/>
      <c r="AO2017" s="26"/>
      <c r="AP2017" s="26"/>
      <c r="AQ2017" s="26"/>
      <c r="DN2017" s="42"/>
    </row>
    <row r="2018" spans="16:118" x14ac:dyDescent="0.3">
      <c r="P2018" s="26"/>
      <c r="Q2018" s="26"/>
      <c r="R2018" s="26"/>
      <c r="S2018" s="26"/>
      <c r="T2018" s="26"/>
      <c r="U2018" s="26"/>
      <c r="V2018" s="26"/>
      <c r="W2018" s="26"/>
      <c r="X2018" s="26"/>
      <c r="Y2018" s="26"/>
      <c r="Z2018" s="26"/>
      <c r="AA2018" s="26"/>
      <c r="AB2018" s="26"/>
      <c r="AC2018" s="26"/>
      <c r="AD2018" s="26"/>
      <c r="AE2018" s="26"/>
      <c r="AF2018" s="26"/>
      <c r="AG2018" s="26"/>
      <c r="AH2018" s="26"/>
      <c r="AI2018" s="26"/>
      <c r="AJ2018" s="26"/>
      <c r="AK2018" s="26"/>
      <c r="AL2018" s="26"/>
      <c r="AM2018" s="26"/>
      <c r="AN2018" s="26"/>
      <c r="AO2018" s="26"/>
      <c r="AP2018" s="26"/>
      <c r="AQ2018" s="26"/>
      <c r="DN2018" s="42"/>
    </row>
    <row r="2019" spans="16:118" x14ac:dyDescent="0.3">
      <c r="P2019" s="26"/>
      <c r="Q2019" s="26"/>
      <c r="R2019" s="26"/>
      <c r="S2019" s="26"/>
      <c r="T2019" s="26"/>
      <c r="U2019" s="26"/>
      <c r="V2019" s="26"/>
      <c r="W2019" s="26"/>
      <c r="X2019" s="26"/>
      <c r="Y2019" s="26"/>
      <c r="Z2019" s="26"/>
      <c r="AA2019" s="26"/>
      <c r="AB2019" s="26"/>
      <c r="AC2019" s="26"/>
      <c r="AD2019" s="26"/>
      <c r="AE2019" s="26"/>
      <c r="AF2019" s="26"/>
      <c r="AG2019" s="26"/>
      <c r="AH2019" s="26"/>
      <c r="AI2019" s="26"/>
      <c r="AJ2019" s="26"/>
      <c r="AK2019" s="26"/>
      <c r="AL2019" s="26"/>
      <c r="AM2019" s="26"/>
      <c r="AN2019" s="26"/>
      <c r="AO2019" s="26"/>
      <c r="AP2019" s="26"/>
      <c r="AQ2019" s="26"/>
      <c r="DN2019" s="42"/>
    </row>
    <row r="2020" spans="16:118" x14ac:dyDescent="0.3">
      <c r="P2020" s="26"/>
      <c r="Q2020" s="26"/>
      <c r="R2020" s="26"/>
      <c r="S2020" s="26"/>
      <c r="T2020" s="26"/>
      <c r="U2020" s="26"/>
      <c r="V2020" s="26"/>
      <c r="W2020" s="26"/>
      <c r="X2020" s="26"/>
      <c r="Y2020" s="26"/>
      <c r="Z2020" s="26"/>
      <c r="AA2020" s="26"/>
      <c r="AB2020" s="26"/>
      <c r="AC2020" s="26"/>
      <c r="AD2020" s="26"/>
      <c r="AE2020" s="26"/>
      <c r="AF2020" s="26"/>
      <c r="AG2020" s="26"/>
      <c r="AH2020" s="26"/>
      <c r="AI2020" s="26"/>
      <c r="AJ2020" s="26"/>
      <c r="AK2020" s="26"/>
      <c r="AL2020" s="26"/>
      <c r="AM2020" s="26"/>
      <c r="AN2020" s="26"/>
      <c r="AO2020" s="26"/>
      <c r="AP2020" s="26"/>
      <c r="AQ2020" s="26"/>
      <c r="DN2020" s="42"/>
    </row>
    <row r="2021" spans="16:118" x14ac:dyDescent="0.3">
      <c r="P2021" s="26"/>
      <c r="Q2021" s="26"/>
      <c r="R2021" s="26"/>
      <c r="S2021" s="26"/>
      <c r="T2021" s="26"/>
      <c r="U2021" s="26"/>
      <c r="V2021" s="26"/>
      <c r="W2021" s="26"/>
      <c r="X2021" s="26"/>
      <c r="Y2021" s="26"/>
      <c r="Z2021" s="26"/>
      <c r="AA2021" s="26"/>
      <c r="AB2021" s="26"/>
      <c r="AC2021" s="26"/>
      <c r="AD2021" s="26"/>
      <c r="AE2021" s="26"/>
      <c r="AF2021" s="26"/>
      <c r="AG2021" s="26"/>
      <c r="AH2021" s="26"/>
      <c r="AI2021" s="26"/>
      <c r="AJ2021" s="26"/>
      <c r="AK2021" s="26"/>
      <c r="AL2021" s="26"/>
      <c r="AM2021" s="26"/>
      <c r="AN2021" s="26"/>
      <c r="AO2021" s="26"/>
      <c r="AP2021" s="26"/>
      <c r="AQ2021" s="26"/>
      <c r="DN2021" s="42"/>
    </row>
    <row r="2022" spans="16:118" x14ac:dyDescent="0.3">
      <c r="P2022" s="26"/>
      <c r="Q2022" s="26"/>
      <c r="R2022" s="26"/>
      <c r="S2022" s="26"/>
      <c r="T2022" s="26"/>
      <c r="U2022" s="26"/>
      <c r="V2022" s="26"/>
      <c r="W2022" s="26"/>
      <c r="X2022" s="26"/>
      <c r="Y2022" s="26"/>
      <c r="Z2022" s="26"/>
      <c r="AA2022" s="26"/>
      <c r="AB2022" s="26"/>
      <c r="AC2022" s="26"/>
      <c r="AD2022" s="26"/>
      <c r="AE2022" s="26"/>
      <c r="AF2022" s="26"/>
      <c r="AG2022" s="26"/>
      <c r="AH2022" s="26"/>
      <c r="AI2022" s="26"/>
      <c r="AJ2022" s="26"/>
      <c r="AK2022" s="26"/>
      <c r="AL2022" s="26"/>
      <c r="AM2022" s="26"/>
      <c r="AN2022" s="26"/>
      <c r="AO2022" s="26"/>
      <c r="AP2022" s="26"/>
      <c r="AQ2022" s="26"/>
      <c r="DN2022" s="42"/>
    </row>
    <row r="2023" spans="16:118" x14ac:dyDescent="0.3">
      <c r="P2023" s="26"/>
      <c r="Q2023" s="26"/>
      <c r="R2023" s="26"/>
      <c r="S2023" s="26"/>
      <c r="T2023" s="26"/>
      <c r="U2023" s="26"/>
      <c r="V2023" s="26"/>
      <c r="W2023" s="26"/>
      <c r="X2023" s="26"/>
      <c r="Y2023" s="26"/>
      <c r="Z2023" s="26"/>
      <c r="AA2023" s="26"/>
      <c r="AB2023" s="26"/>
      <c r="AC2023" s="26"/>
      <c r="AD2023" s="26"/>
      <c r="AE2023" s="26"/>
      <c r="AF2023" s="26"/>
      <c r="AG2023" s="26"/>
      <c r="AH2023" s="26"/>
      <c r="AI2023" s="26"/>
      <c r="AJ2023" s="26"/>
      <c r="AK2023" s="26"/>
      <c r="AL2023" s="26"/>
      <c r="AM2023" s="26"/>
      <c r="AN2023" s="26"/>
      <c r="AO2023" s="26"/>
      <c r="AP2023" s="26"/>
      <c r="AQ2023" s="26"/>
      <c r="DN2023" s="42"/>
    </row>
    <row r="2024" spans="16:118" x14ac:dyDescent="0.3">
      <c r="P2024" s="26"/>
      <c r="Q2024" s="26"/>
      <c r="R2024" s="26"/>
      <c r="S2024" s="26"/>
      <c r="T2024" s="26"/>
      <c r="U2024" s="26"/>
      <c r="V2024" s="26"/>
      <c r="W2024" s="26"/>
      <c r="X2024" s="26"/>
      <c r="Y2024" s="26"/>
      <c r="Z2024" s="26"/>
      <c r="AA2024" s="26"/>
      <c r="AB2024" s="26"/>
      <c r="AC2024" s="26"/>
      <c r="AD2024" s="26"/>
      <c r="AE2024" s="26"/>
      <c r="AF2024" s="26"/>
      <c r="AG2024" s="26"/>
      <c r="AH2024" s="26"/>
      <c r="AI2024" s="26"/>
      <c r="AJ2024" s="26"/>
      <c r="AK2024" s="26"/>
      <c r="AL2024" s="26"/>
      <c r="AM2024" s="26"/>
      <c r="AN2024" s="26"/>
      <c r="AO2024" s="26"/>
      <c r="AP2024" s="26"/>
      <c r="AQ2024" s="26"/>
      <c r="DN2024" s="42"/>
    </row>
    <row r="2025" spans="16:118" x14ac:dyDescent="0.3">
      <c r="P2025" s="26"/>
      <c r="Q2025" s="26"/>
      <c r="R2025" s="26"/>
      <c r="S2025" s="26"/>
      <c r="T2025" s="26"/>
      <c r="U2025" s="26"/>
      <c r="V2025" s="26"/>
      <c r="W2025" s="26"/>
      <c r="X2025" s="26"/>
      <c r="Y2025" s="26"/>
      <c r="Z2025" s="26"/>
      <c r="AA2025" s="26"/>
      <c r="AB2025" s="26"/>
      <c r="AC2025" s="26"/>
      <c r="AD2025" s="26"/>
      <c r="AE2025" s="26"/>
      <c r="AF2025" s="26"/>
      <c r="AG2025" s="26"/>
      <c r="AH2025" s="26"/>
      <c r="AI2025" s="26"/>
      <c r="AJ2025" s="26"/>
      <c r="AK2025" s="26"/>
      <c r="AL2025" s="26"/>
      <c r="AM2025" s="26"/>
      <c r="AN2025" s="26"/>
      <c r="AO2025" s="26"/>
      <c r="AP2025" s="26"/>
      <c r="AQ2025" s="26"/>
      <c r="DN2025" s="42"/>
    </row>
    <row r="2026" spans="16:118" x14ac:dyDescent="0.3">
      <c r="P2026" s="26"/>
      <c r="Q2026" s="26"/>
      <c r="R2026" s="26"/>
      <c r="S2026" s="26"/>
      <c r="T2026" s="26"/>
      <c r="U2026" s="26"/>
      <c r="V2026" s="26"/>
      <c r="W2026" s="26"/>
      <c r="X2026" s="26"/>
      <c r="Y2026" s="26"/>
      <c r="Z2026" s="26"/>
      <c r="AA2026" s="26"/>
      <c r="AB2026" s="26"/>
      <c r="AC2026" s="26"/>
      <c r="AD2026" s="26"/>
      <c r="AE2026" s="26"/>
      <c r="AF2026" s="26"/>
      <c r="AG2026" s="26"/>
      <c r="AH2026" s="26"/>
      <c r="AI2026" s="26"/>
      <c r="AJ2026" s="26"/>
      <c r="AK2026" s="26"/>
      <c r="AL2026" s="26"/>
      <c r="AM2026" s="26"/>
      <c r="AN2026" s="26"/>
      <c r="AO2026" s="26"/>
      <c r="AP2026" s="26"/>
      <c r="AQ2026" s="26"/>
      <c r="DN2026" s="42"/>
    </row>
    <row r="2027" spans="16:118" x14ac:dyDescent="0.3">
      <c r="P2027" s="26"/>
      <c r="Q2027" s="26"/>
      <c r="R2027" s="26"/>
      <c r="S2027" s="26"/>
      <c r="T2027" s="26"/>
      <c r="U2027" s="26"/>
      <c r="V2027" s="26"/>
      <c r="W2027" s="26"/>
      <c r="X2027" s="26"/>
      <c r="Y2027" s="26"/>
      <c r="Z2027" s="26"/>
      <c r="AA2027" s="26"/>
      <c r="AB2027" s="26"/>
      <c r="AC2027" s="26"/>
      <c r="AD2027" s="26"/>
      <c r="AE2027" s="26"/>
      <c r="AF2027" s="26"/>
      <c r="AG2027" s="26"/>
      <c r="AH2027" s="26"/>
      <c r="AI2027" s="26"/>
      <c r="AJ2027" s="26"/>
      <c r="AK2027" s="26"/>
      <c r="AL2027" s="26"/>
      <c r="AM2027" s="26"/>
      <c r="AN2027" s="26"/>
      <c r="AO2027" s="26"/>
      <c r="AP2027" s="26"/>
      <c r="AQ2027" s="26"/>
      <c r="DN2027" s="42"/>
    </row>
    <row r="2028" spans="16:118" x14ac:dyDescent="0.3">
      <c r="P2028" s="26"/>
      <c r="Q2028" s="26"/>
      <c r="R2028" s="26"/>
      <c r="S2028" s="26"/>
      <c r="T2028" s="26"/>
      <c r="U2028" s="26"/>
      <c r="V2028" s="26"/>
      <c r="W2028" s="26"/>
      <c r="X2028" s="26"/>
      <c r="Y2028" s="26"/>
      <c r="Z2028" s="26"/>
      <c r="AA2028" s="26"/>
      <c r="AB2028" s="26"/>
      <c r="AC2028" s="26"/>
      <c r="AD2028" s="26"/>
      <c r="AE2028" s="26"/>
      <c r="AF2028" s="26"/>
      <c r="AG2028" s="26"/>
      <c r="AH2028" s="26"/>
      <c r="AI2028" s="26"/>
      <c r="AJ2028" s="26"/>
      <c r="AK2028" s="26"/>
      <c r="AL2028" s="26"/>
      <c r="AM2028" s="26"/>
      <c r="AN2028" s="26"/>
      <c r="AO2028" s="26"/>
      <c r="AP2028" s="26"/>
      <c r="AQ2028" s="26"/>
      <c r="DN2028" s="42"/>
    </row>
    <row r="2029" spans="16:118" x14ac:dyDescent="0.3">
      <c r="P2029" s="26"/>
      <c r="Q2029" s="26"/>
      <c r="R2029" s="26"/>
      <c r="S2029" s="26"/>
      <c r="T2029" s="26"/>
      <c r="U2029" s="26"/>
      <c r="V2029" s="26"/>
      <c r="W2029" s="26"/>
      <c r="X2029" s="26"/>
      <c r="Y2029" s="26"/>
      <c r="Z2029" s="26"/>
      <c r="AA2029" s="26"/>
      <c r="AB2029" s="26"/>
      <c r="AC2029" s="26"/>
      <c r="AD2029" s="26"/>
      <c r="AE2029" s="26"/>
      <c r="AF2029" s="26"/>
      <c r="AG2029" s="26"/>
      <c r="AH2029" s="26"/>
      <c r="AI2029" s="26"/>
      <c r="AJ2029" s="26"/>
      <c r="AK2029" s="26"/>
      <c r="AL2029" s="26"/>
      <c r="AM2029" s="26"/>
      <c r="AN2029" s="26"/>
      <c r="AO2029" s="26"/>
      <c r="AP2029" s="26"/>
      <c r="AQ2029" s="26"/>
      <c r="DN2029" s="42"/>
    </row>
    <row r="2030" spans="16:118" x14ac:dyDescent="0.3">
      <c r="P2030" s="26"/>
      <c r="Q2030" s="26"/>
      <c r="R2030" s="26"/>
      <c r="S2030" s="26"/>
      <c r="T2030" s="26"/>
      <c r="U2030" s="26"/>
      <c r="V2030" s="26"/>
      <c r="W2030" s="26"/>
      <c r="X2030" s="26"/>
      <c r="Y2030" s="26"/>
      <c r="Z2030" s="26"/>
      <c r="AA2030" s="26"/>
      <c r="AB2030" s="26"/>
      <c r="AC2030" s="26"/>
      <c r="AD2030" s="26"/>
      <c r="AE2030" s="26"/>
      <c r="AF2030" s="26"/>
      <c r="AG2030" s="26"/>
      <c r="AH2030" s="26"/>
      <c r="AI2030" s="26"/>
      <c r="AJ2030" s="26"/>
      <c r="AK2030" s="26"/>
      <c r="AL2030" s="26"/>
      <c r="AM2030" s="26"/>
      <c r="AN2030" s="26"/>
      <c r="AO2030" s="26"/>
      <c r="AP2030" s="26"/>
      <c r="AQ2030" s="26"/>
      <c r="DN2030" s="42"/>
    </row>
    <row r="2031" spans="16:118" x14ac:dyDescent="0.3">
      <c r="P2031" s="26"/>
      <c r="Q2031" s="26"/>
      <c r="R2031" s="26"/>
      <c r="S2031" s="26"/>
      <c r="T2031" s="26"/>
      <c r="U2031" s="26"/>
      <c r="V2031" s="26"/>
      <c r="W2031" s="26"/>
      <c r="X2031" s="26"/>
      <c r="Y2031" s="26"/>
      <c r="Z2031" s="26"/>
      <c r="AA2031" s="26"/>
      <c r="AB2031" s="26"/>
      <c r="AC2031" s="26"/>
      <c r="AD2031" s="26"/>
      <c r="AE2031" s="26"/>
      <c r="AF2031" s="26"/>
      <c r="AG2031" s="26"/>
      <c r="AH2031" s="26"/>
      <c r="AI2031" s="26"/>
      <c r="AJ2031" s="26"/>
      <c r="AK2031" s="26"/>
      <c r="AL2031" s="26"/>
      <c r="AM2031" s="26"/>
      <c r="AN2031" s="26"/>
      <c r="AO2031" s="26"/>
      <c r="AP2031" s="26"/>
      <c r="AQ2031" s="26"/>
      <c r="DN2031" s="42"/>
    </row>
    <row r="2032" spans="16:118" x14ac:dyDescent="0.3">
      <c r="P2032" s="26"/>
      <c r="Q2032" s="26"/>
      <c r="R2032" s="26"/>
      <c r="S2032" s="26"/>
      <c r="T2032" s="26"/>
      <c r="U2032" s="26"/>
      <c r="V2032" s="26"/>
      <c r="W2032" s="26"/>
      <c r="X2032" s="26"/>
      <c r="Y2032" s="26"/>
      <c r="Z2032" s="26"/>
      <c r="AA2032" s="26"/>
      <c r="AB2032" s="26"/>
      <c r="AC2032" s="26"/>
      <c r="AD2032" s="26"/>
      <c r="AE2032" s="26"/>
      <c r="AF2032" s="26"/>
      <c r="AG2032" s="26"/>
      <c r="AH2032" s="26"/>
      <c r="AI2032" s="26"/>
      <c r="AJ2032" s="26"/>
      <c r="AK2032" s="26"/>
      <c r="AL2032" s="26"/>
      <c r="AM2032" s="26"/>
      <c r="AN2032" s="26"/>
      <c r="AO2032" s="26"/>
      <c r="AP2032" s="26"/>
      <c r="AQ2032" s="26"/>
      <c r="DN2032" s="42"/>
    </row>
    <row r="2033" spans="16:118" x14ac:dyDescent="0.3">
      <c r="P2033" s="26"/>
      <c r="Q2033" s="26"/>
      <c r="R2033" s="26"/>
      <c r="S2033" s="26"/>
      <c r="T2033" s="26"/>
      <c r="U2033" s="26"/>
      <c r="V2033" s="26"/>
      <c r="W2033" s="26"/>
      <c r="X2033" s="26"/>
      <c r="Y2033" s="26"/>
      <c r="Z2033" s="26"/>
      <c r="AA2033" s="26"/>
      <c r="AB2033" s="26"/>
      <c r="AC2033" s="26"/>
      <c r="AD2033" s="26"/>
      <c r="AE2033" s="26"/>
      <c r="AF2033" s="26"/>
      <c r="AG2033" s="26"/>
      <c r="AH2033" s="26"/>
      <c r="AI2033" s="26"/>
      <c r="AJ2033" s="26"/>
      <c r="AK2033" s="26"/>
      <c r="AL2033" s="26"/>
      <c r="AM2033" s="26"/>
      <c r="AN2033" s="26"/>
      <c r="AO2033" s="26"/>
      <c r="AP2033" s="26"/>
      <c r="AQ2033" s="26"/>
      <c r="DN2033" s="42"/>
    </row>
    <row r="2034" spans="16:118" x14ac:dyDescent="0.3">
      <c r="P2034" s="26"/>
      <c r="Q2034" s="26"/>
      <c r="R2034" s="26"/>
      <c r="S2034" s="26"/>
      <c r="T2034" s="26"/>
      <c r="U2034" s="26"/>
      <c r="V2034" s="26"/>
      <c r="W2034" s="26"/>
      <c r="X2034" s="26"/>
      <c r="Y2034" s="26"/>
      <c r="Z2034" s="26"/>
      <c r="AA2034" s="26"/>
      <c r="AB2034" s="26"/>
      <c r="AC2034" s="26"/>
      <c r="AD2034" s="26"/>
      <c r="AE2034" s="26"/>
      <c r="AF2034" s="26"/>
      <c r="AG2034" s="26"/>
      <c r="AH2034" s="26"/>
      <c r="AI2034" s="26"/>
      <c r="AJ2034" s="26"/>
      <c r="AK2034" s="26"/>
      <c r="AL2034" s="26"/>
      <c r="AM2034" s="26"/>
      <c r="AN2034" s="26"/>
      <c r="AO2034" s="26"/>
      <c r="AP2034" s="26"/>
      <c r="AQ2034" s="26"/>
      <c r="DN2034" s="42"/>
    </row>
    <row r="2035" spans="16:118" x14ac:dyDescent="0.3">
      <c r="P2035" s="26"/>
      <c r="Q2035" s="26"/>
      <c r="R2035" s="26"/>
      <c r="S2035" s="26"/>
      <c r="T2035" s="26"/>
      <c r="U2035" s="26"/>
      <c r="V2035" s="26"/>
      <c r="W2035" s="26"/>
      <c r="X2035" s="26"/>
      <c r="Y2035" s="26"/>
      <c r="Z2035" s="26"/>
      <c r="AA2035" s="26"/>
      <c r="AB2035" s="26"/>
      <c r="AC2035" s="26"/>
      <c r="AD2035" s="26"/>
      <c r="AE2035" s="26"/>
      <c r="AF2035" s="26"/>
      <c r="AG2035" s="26"/>
      <c r="AH2035" s="26"/>
      <c r="AI2035" s="26"/>
      <c r="AJ2035" s="26"/>
      <c r="AK2035" s="26"/>
      <c r="AL2035" s="26"/>
      <c r="AM2035" s="26"/>
      <c r="AN2035" s="26"/>
      <c r="AO2035" s="26"/>
      <c r="AP2035" s="26"/>
      <c r="AQ2035" s="26"/>
      <c r="DN2035" s="42"/>
    </row>
    <row r="2036" spans="16:118" x14ac:dyDescent="0.3">
      <c r="P2036" s="26"/>
      <c r="Q2036" s="26"/>
      <c r="R2036" s="26"/>
      <c r="S2036" s="26"/>
      <c r="T2036" s="26"/>
      <c r="U2036" s="26"/>
      <c r="V2036" s="26"/>
      <c r="W2036" s="26"/>
      <c r="X2036" s="26"/>
      <c r="Y2036" s="26"/>
      <c r="Z2036" s="26"/>
      <c r="AA2036" s="26"/>
      <c r="AB2036" s="26"/>
      <c r="AC2036" s="26"/>
      <c r="AD2036" s="26"/>
      <c r="AE2036" s="26"/>
      <c r="AF2036" s="26"/>
      <c r="AG2036" s="26"/>
      <c r="AH2036" s="26"/>
      <c r="AI2036" s="26"/>
      <c r="AJ2036" s="26"/>
      <c r="AK2036" s="26"/>
      <c r="AL2036" s="26"/>
      <c r="AM2036" s="26"/>
      <c r="AN2036" s="26"/>
      <c r="AO2036" s="26"/>
      <c r="AP2036" s="26"/>
      <c r="AQ2036" s="26"/>
      <c r="DN2036" s="42"/>
    </row>
    <row r="2037" spans="16:118" x14ac:dyDescent="0.3">
      <c r="P2037" s="26"/>
      <c r="Q2037" s="26"/>
      <c r="R2037" s="26"/>
      <c r="S2037" s="26"/>
      <c r="T2037" s="26"/>
      <c r="U2037" s="26"/>
      <c r="V2037" s="26"/>
      <c r="W2037" s="26"/>
      <c r="X2037" s="26"/>
      <c r="Y2037" s="26"/>
      <c r="Z2037" s="26"/>
      <c r="AA2037" s="26"/>
      <c r="AB2037" s="26"/>
      <c r="AC2037" s="26"/>
      <c r="AD2037" s="26"/>
      <c r="AE2037" s="26"/>
      <c r="AF2037" s="26"/>
      <c r="AG2037" s="26"/>
      <c r="AH2037" s="26"/>
      <c r="AI2037" s="26"/>
      <c r="AJ2037" s="26"/>
      <c r="AK2037" s="26"/>
      <c r="AL2037" s="26"/>
      <c r="AM2037" s="26"/>
      <c r="AN2037" s="26"/>
      <c r="AO2037" s="26"/>
      <c r="AP2037" s="26"/>
      <c r="AQ2037" s="26"/>
      <c r="DN2037" s="42"/>
    </row>
    <row r="2038" spans="16:118" x14ac:dyDescent="0.3">
      <c r="P2038" s="26"/>
      <c r="Q2038" s="26"/>
      <c r="R2038" s="26"/>
      <c r="S2038" s="26"/>
      <c r="T2038" s="26"/>
      <c r="U2038" s="26"/>
      <c r="V2038" s="26"/>
      <c r="W2038" s="26"/>
      <c r="X2038" s="26"/>
      <c r="Y2038" s="26"/>
      <c r="Z2038" s="26"/>
      <c r="AA2038" s="26"/>
      <c r="AB2038" s="26"/>
      <c r="AC2038" s="26"/>
      <c r="AD2038" s="26"/>
      <c r="AE2038" s="26"/>
      <c r="AF2038" s="26"/>
      <c r="AG2038" s="26"/>
      <c r="AH2038" s="26"/>
      <c r="AI2038" s="26"/>
      <c r="AJ2038" s="26"/>
      <c r="AK2038" s="26"/>
      <c r="AL2038" s="26"/>
      <c r="AM2038" s="26"/>
      <c r="AN2038" s="26"/>
      <c r="AO2038" s="26"/>
      <c r="AP2038" s="26"/>
      <c r="AQ2038" s="26"/>
      <c r="DN2038" s="42"/>
    </row>
    <row r="2039" spans="16:118" x14ac:dyDescent="0.3">
      <c r="P2039" s="26"/>
      <c r="Q2039" s="26"/>
      <c r="R2039" s="26"/>
      <c r="S2039" s="26"/>
      <c r="T2039" s="26"/>
      <c r="U2039" s="26"/>
      <c r="V2039" s="26"/>
      <c r="W2039" s="26"/>
      <c r="X2039" s="26"/>
      <c r="Y2039" s="26"/>
      <c r="Z2039" s="26"/>
      <c r="AA2039" s="26"/>
      <c r="AB2039" s="26"/>
      <c r="AC2039" s="26"/>
      <c r="AD2039" s="26"/>
      <c r="AE2039" s="26"/>
      <c r="AF2039" s="26"/>
      <c r="AG2039" s="26"/>
      <c r="AH2039" s="26"/>
      <c r="AI2039" s="26"/>
      <c r="AJ2039" s="26"/>
      <c r="AK2039" s="26"/>
      <c r="AL2039" s="26"/>
      <c r="AM2039" s="26"/>
      <c r="AN2039" s="26"/>
      <c r="AO2039" s="26"/>
      <c r="AP2039" s="26"/>
      <c r="AQ2039" s="26"/>
      <c r="DN2039" s="42"/>
    </row>
    <row r="2040" spans="16:118" x14ac:dyDescent="0.3">
      <c r="P2040" s="26"/>
      <c r="Q2040" s="26"/>
      <c r="R2040" s="26"/>
      <c r="S2040" s="26"/>
      <c r="T2040" s="26"/>
      <c r="U2040" s="26"/>
      <c r="V2040" s="26"/>
      <c r="W2040" s="26"/>
      <c r="X2040" s="26"/>
      <c r="Y2040" s="26"/>
      <c r="Z2040" s="26"/>
      <c r="AA2040" s="26"/>
      <c r="AB2040" s="26"/>
      <c r="AC2040" s="26"/>
      <c r="AD2040" s="26"/>
      <c r="AE2040" s="26"/>
      <c r="AF2040" s="26"/>
      <c r="AG2040" s="26"/>
      <c r="AH2040" s="26"/>
      <c r="AI2040" s="26"/>
      <c r="AJ2040" s="26"/>
      <c r="AK2040" s="26"/>
      <c r="AL2040" s="26"/>
      <c r="AM2040" s="26"/>
      <c r="AN2040" s="26"/>
      <c r="AO2040" s="26"/>
      <c r="AP2040" s="26"/>
      <c r="AQ2040" s="26"/>
      <c r="DN2040" s="42"/>
    </row>
    <row r="2041" spans="16:118" x14ac:dyDescent="0.3">
      <c r="P2041" s="26"/>
      <c r="Q2041" s="26"/>
      <c r="R2041" s="26"/>
      <c r="S2041" s="26"/>
      <c r="T2041" s="26"/>
      <c r="U2041" s="26"/>
      <c r="V2041" s="26"/>
      <c r="W2041" s="26"/>
      <c r="X2041" s="26"/>
      <c r="Y2041" s="26"/>
      <c r="Z2041" s="26"/>
      <c r="AA2041" s="26"/>
      <c r="AB2041" s="26"/>
      <c r="AC2041" s="26"/>
      <c r="AD2041" s="26"/>
      <c r="AE2041" s="26"/>
      <c r="AF2041" s="26"/>
      <c r="AG2041" s="26"/>
      <c r="AH2041" s="26"/>
      <c r="AI2041" s="26"/>
      <c r="AJ2041" s="26"/>
      <c r="AK2041" s="26"/>
      <c r="AL2041" s="26"/>
      <c r="AM2041" s="26"/>
      <c r="AN2041" s="26"/>
      <c r="AO2041" s="26"/>
      <c r="AP2041" s="26"/>
      <c r="AQ2041" s="26"/>
      <c r="DN2041" s="42"/>
    </row>
    <row r="2042" spans="16:118" x14ac:dyDescent="0.3">
      <c r="P2042" s="26"/>
      <c r="Q2042" s="26"/>
      <c r="R2042" s="26"/>
      <c r="S2042" s="26"/>
      <c r="T2042" s="26"/>
      <c r="U2042" s="26"/>
      <c r="V2042" s="26"/>
      <c r="W2042" s="26"/>
      <c r="X2042" s="26"/>
      <c r="Y2042" s="26"/>
      <c r="Z2042" s="26"/>
      <c r="AA2042" s="26"/>
      <c r="AB2042" s="26"/>
      <c r="AC2042" s="26"/>
      <c r="AD2042" s="26"/>
      <c r="AE2042" s="26"/>
      <c r="AF2042" s="26"/>
      <c r="AG2042" s="26"/>
      <c r="AH2042" s="26"/>
      <c r="AI2042" s="26"/>
      <c r="AJ2042" s="26"/>
      <c r="AK2042" s="26"/>
      <c r="AL2042" s="26"/>
      <c r="AM2042" s="26"/>
      <c r="AN2042" s="26"/>
      <c r="AO2042" s="26"/>
      <c r="AP2042" s="26"/>
      <c r="AQ2042" s="26"/>
      <c r="DN2042" s="42"/>
    </row>
    <row r="2043" spans="16:118" x14ac:dyDescent="0.3">
      <c r="P2043" s="26"/>
      <c r="Q2043" s="26"/>
      <c r="R2043" s="26"/>
      <c r="S2043" s="26"/>
      <c r="T2043" s="26"/>
      <c r="U2043" s="26"/>
      <c r="V2043" s="26"/>
      <c r="W2043" s="26"/>
      <c r="X2043" s="26"/>
      <c r="Y2043" s="26"/>
      <c r="Z2043" s="26"/>
      <c r="AA2043" s="26"/>
      <c r="AB2043" s="26"/>
      <c r="AC2043" s="26"/>
      <c r="AD2043" s="26"/>
      <c r="AE2043" s="26"/>
      <c r="AF2043" s="26"/>
      <c r="AG2043" s="26"/>
      <c r="AH2043" s="26"/>
      <c r="AI2043" s="26"/>
      <c r="AJ2043" s="26"/>
      <c r="AK2043" s="26"/>
      <c r="AL2043" s="26"/>
      <c r="AM2043" s="26"/>
      <c r="AN2043" s="26"/>
      <c r="AO2043" s="26"/>
      <c r="AP2043" s="26"/>
      <c r="AQ2043" s="26"/>
      <c r="DN2043" s="42"/>
    </row>
    <row r="2044" spans="16:118" x14ac:dyDescent="0.3">
      <c r="P2044" s="26"/>
      <c r="Q2044" s="26"/>
      <c r="R2044" s="26"/>
      <c r="S2044" s="26"/>
      <c r="T2044" s="26"/>
      <c r="U2044" s="26"/>
      <c r="V2044" s="26"/>
      <c r="W2044" s="26"/>
      <c r="X2044" s="26"/>
      <c r="Y2044" s="26"/>
      <c r="Z2044" s="26"/>
      <c r="AA2044" s="26"/>
      <c r="AB2044" s="26"/>
      <c r="AC2044" s="26"/>
      <c r="AD2044" s="26"/>
      <c r="AE2044" s="26"/>
      <c r="AF2044" s="26"/>
      <c r="AG2044" s="26"/>
      <c r="AH2044" s="26"/>
      <c r="AI2044" s="26"/>
      <c r="AJ2044" s="26"/>
      <c r="AK2044" s="26"/>
      <c r="AL2044" s="26"/>
      <c r="AM2044" s="26"/>
      <c r="AN2044" s="26"/>
      <c r="AO2044" s="26"/>
      <c r="AP2044" s="26"/>
      <c r="AQ2044" s="26"/>
      <c r="DN2044" s="42"/>
    </row>
    <row r="2045" spans="16:118" x14ac:dyDescent="0.3">
      <c r="P2045" s="26"/>
      <c r="Q2045" s="26"/>
      <c r="R2045" s="26"/>
      <c r="S2045" s="26"/>
      <c r="T2045" s="26"/>
      <c r="U2045" s="26"/>
      <c r="V2045" s="26"/>
      <c r="W2045" s="26"/>
      <c r="X2045" s="26"/>
      <c r="Y2045" s="26"/>
      <c r="Z2045" s="26"/>
      <c r="AA2045" s="26"/>
      <c r="AB2045" s="26"/>
      <c r="AC2045" s="26"/>
      <c r="AD2045" s="26"/>
      <c r="AE2045" s="26"/>
      <c r="AF2045" s="26"/>
      <c r="AG2045" s="26"/>
      <c r="AH2045" s="26"/>
      <c r="AI2045" s="26"/>
      <c r="AJ2045" s="26"/>
      <c r="AK2045" s="26"/>
      <c r="AL2045" s="26"/>
      <c r="AM2045" s="26"/>
      <c r="AN2045" s="26"/>
      <c r="AO2045" s="26"/>
      <c r="AP2045" s="26"/>
      <c r="AQ2045" s="26"/>
      <c r="DN2045" s="42"/>
    </row>
    <row r="2046" spans="16:118" x14ac:dyDescent="0.3">
      <c r="P2046" s="26"/>
      <c r="Q2046" s="26"/>
      <c r="R2046" s="26"/>
      <c r="S2046" s="26"/>
      <c r="T2046" s="26"/>
      <c r="U2046" s="26"/>
      <c r="V2046" s="26"/>
      <c r="W2046" s="26"/>
      <c r="X2046" s="26"/>
      <c r="Y2046" s="26"/>
      <c r="Z2046" s="26"/>
      <c r="AA2046" s="26"/>
      <c r="AB2046" s="26"/>
      <c r="AC2046" s="26"/>
      <c r="AD2046" s="26"/>
      <c r="AE2046" s="26"/>
      <c r="AF2046" s="26"/>
      <c r="AG2046" s="26"/>
      <c r="AH2046" s="26"/>
      <c r="AI2046" s="26"/>
      <c r="AJ2046" s="26"/>
      <c r="AK2046" s="26"/>
      <c r="AL2046" s="26"/>
      <c r="AM2046" s="26"/>
      <c r="AN2046" s="26"/>
      <c r="AO2046" s="26"/>
      <c r="AP2046" s="26"/>
      <c r="AQ2046" s="26"/>
      <c r="DN2046" s="42"/>
    </row>
    <row r="2047" spans="16:118" x14ac:dyDescent="0.3">
      <c r="P2047" s="26"/>
      <c r="Q2047" s="26"/>
      <c r="R2047" s="26"/>
      <c r="S2047" s="26"/>
      <c r="T2047" s="26"/>
      <c r="U2047" s="26"/>
      <c r="V2047" s="26"/>
      <c r="W2047" s="26"/>
      <c r="X2047" s="26"/>
      <c r="Y2047" s="26"/>
      <c r="Z2047" s="26"/>
      <c r="AA2047" s="26"/>
      <c r="AB2047" s="26"/>
      <c r="AC2047" s="26"/>
      <c r="AD2047" s="26"/>
      <c r="AE2047" s="26"/>
      <c r="AF2047" s="26"/>
      <c r="AG2047" s="26"/>
      <c r="AH2047" s="26"/>
      <c r="AI2047" s="26"/>
      <c r="AJ2047" s="26"/>
      <c r="AK2047" s="26"/>
      <c r="AL2047" s="26"/>
      <c r="AM2047" s="26"/>
      <c r="AN2047" s="26"/>
      <c r="AO2047" s="26"/>
      <c r="AP2047" s="26"/>
      <c r="AQ2047" s="26"/>
      <c r="DN2047" s="42"/>
    </row>
    <row r="2048" spans="16:118" x14ac:dyDescent="0.3">
      <c r="P2048" s="26"/>
      <c r="Q2048" s="26"/>
      <c r="R2048" s="26"/>
      <c r="S2048" s="26"/>
      <c r="T2048" s="26"/>
      <c r="U2048" s="26"/>
      <c r="V2048" s="26"/>
      <c r="W2048" s="26"/>
      <c r="X2048" s="26"/>
      <c r="Y2048" s="26"/>
      <c r="Z2048" s="26"/>
      <c r="AA2048" s="26"/>
      <c r="AB2048" s="26"/>
      <c r="AC2048" s="26"/>
      <c r="AD2048" s="26"/>
      <c r="AE2048" s="26"/>
      <c r="AF2048" s="26"/>
      <c r="AG2048" s="26"/>
      <c r="AH2048" s="26"/>
      <c r="AI2048" s="26"/>
      <c r="AJ2048" s="26"/>
      <c r="AK2048" s="26"/>
      <c r="AL2048" s="26"/>
      <c r="AM2048" s="26"/>
      <c r="AN2048" s="26"/>
      <c r="AO2048" s="26"/>
      <c r="AP2048" s="26"/>
      <c r="AQ2048" s="26"/>
      <c r="DN2048" s="42"/>
    </row>
    <row r="2049" spans="16:118" x14ac:dyDescent="0.3">
      <c r="P2049" s="26"/>
      <c r="Q2049" s="26"/>
      <c r="R2049" s="26"/>
      <c r="S2049" s="26"/>
      <c r="T2049" s="26"/>
      <c r="U2049" s="26"/>
      <c r="V2049" s="26"/>
      <c r="W2049" s="26"/>
      <c r="X2049" s="26"/>
      <c r="Y2049" s="26"/>
      <c r="Z2049" s="26"/>
      <c r="AA2049" s="26"/>
      <c r="AB2049" s="26"/>
      <c r="AC2049" s="26"/>
      <c r="AD2049" s="26"/>
      <c r="AE2049" s="26"/>
      <c r="AF2049" s="26"/>
      <c r="AG2049" s="26"/>
      <c r="AH2049" s="26"/>
      <c r="AI2049" s="26"/>
      <c r="AJ2049" s="26"/>
      <c r="AK2049" s="26"/>
      <c r="AL2049" s="26"/>
      <c r="AM2049" s="26"/>
      <c r="AN2049" s="26"/>
      <c r="AO2049" s="26"/>
      <c r="AP2049" s="26"/>
      <c r="AQ2049" s="26"/>
      <c r="DN2049" s="42"/>
    </row>
    <row r="2050" spans="16:118" x14ac:dyDescent="0.3">
      <c r="P2050" s="26"/>
      <c r="Q2050" s="26"/>
      <c r="R2050" s="26"/>
      <c r="S2050" s="26"/>
      <c r="T2050" s="26"/>
      <c r="U2050" s="26"/>
      <c r="V2050" s="26"/>
      <c r="W2050" s="26"/>
      <c r="X2050" s="26"/>
      <c r="Y2050" s="26"/>
      <c r="Z2050" s="26"/>
      <c r="AA2050" s="26"/>
      <c r="AB2050" s="26"/>
      <c r="AC2050" s="26"/>
      <c r="AD2050" s="26"/>
      <c r="AE2050" s="26"/>
      <c r="AF2050" s="26"/>
      <c r="AG2050" s="26"/>
      <c r="AH2050" s="26"/>
      <c r="AI2050" s="26"/>
      <c r="AJ2050" s="26"/>
      <c r="AK2050" s="26"/>
      <c r="AL2050" s="26"/>
      <c r="AM2050" s="26"/>
      <c r="AN2050" s="26"/>
      <c r="AO2050" s="26"/>
      <c r="AP2050" s="26"/>
      <c r="AQ2050" s="26"/>
      <c r="DN2050" s="42"/>
    </row>
    <row r="2051" spans="16:118" x14ac:dyDescent="0.3">
      <c r="P2051" s="26"/>
      <c r="Q2051" s="26"/>
      <c r="R2051" s="26"/>
      <c r="S2051" s="26"/>
      <c r="T2051" s="26"/>
      <c r="U2051" s="26"/>
      <c r="V2051" s="26"/>
      <c r="W2051" s="26"/>
      <c r="X2051" s="26"/>
      <c r="Y2051" s="26"/>
      <c r="Z2051" s="26"/>
      <c r="AA2051" s="26"/>
      <c r="AB2051" s="26"/>
      <c r="AC2051" s="26"/>
      <c r="AD2051" s="26"/>
      <c r="AE2051" s="26"/>
      <c r="AF2051" s="26"/>
      <c r="AG2051" s="26"/>
      <c r="AH2051" s="26"/>
      <c r="AI2051" s="26"/>
      <c r="AJ2051" s="26"/>
      <c r="AK2051" s="26"/>
      <c r="AL2051" s="26"/>
      <c r="AM2051" s="26"/>
      <c r="AN2051" s="26"/>
      <c r="AO2051" s="26"/>
      <c r="AP2051" s="26"/>
      <c r="AQ2051" s="26"/>
      <c r="DN2051" s="42"/>
    </row>
    <row r="2052" spans="16:118" x14ac:dyDescent="0.3">
      <c r="P2052" s="26"/>
      <c r="Q2052" s="26"/>
      <c r="R2052" s="26"/>
      <c r="S2052" s="26"/>
      <c r="T2052" s="26"/>
      <c r="U2052" s="26"/>
      <c r="V2052" s="26"/>
      <c r="W2052" s="26"/>
      <c r="X2052" s="26"/>
      <c r="Y2052" s="26"/>
      <c r="Z2052" s="26"/>
      <c r="AA2052" s="26"/>
      <c r="AB2052" s="26"/>
      <c r="AC2052" s="26"/>
      <c r="AD2052" s="26"/>
      <c r="AE2052" s="26"/>
      <c r="AF2052" s="26"/>
      <c r="AG2052" s="26"/>
      <c r="AH2052" s="26"/>
      <c r="AI2052" s="26"/>
      <c r="AJ2052" s="26"/>
      <c r="AK2052" s="26"/>
      <c r="AL2052" s="26"/>
      <c r="AM2052" s="26"/>
      <c r="AN2052" s="26"/>
      <c r="AO2052" s="26"/>
      <c r="AP2052" s="26"/>
      <c r="AQ2052" s="26"/>
      <c r="DN2052" s="42"/>
    </row>
    <row r="2053" spans="16:118" x14ac:dyDescent="0.3">
      <c r="P2053" s="26"/>
      <c r="Q2053" s="26"/>
      <c r="R2053" s="26"/>
      <c r="S2053" s="26"/>
      <c r="T2053" s="26"/>
      <c r="U2053" s="26"/>
      <c r="V2053" s="26"/>
      <c r="W2053" s="26"/>
      <c r="X2053" s="26"/>
      <c r="Y2053" s="26"/>
      <c r="Z2053" s="26"/>
      <c r="AA2053" s="26"/>
      <c r="AB2053" s="26"/>
      <c r="AC2053" s="26"/>
      <c r="AD2053" s="26"/>
      <c r="AE2053" s="26"/>
      <c r="AF2053" s="26"/>
      <c r="AG2053" s="26"/>
      <c r="AH2053" s="26"/>
      <c r="AI2053" s="26"/>
      <c r="AJ2053" s="26"/>
      <c r="AK2053" s="26"/>
      <c r="AL2053" s="26"/>
      <c r="AM2053" s="26"/>
      <c r="AN2053" s="26"/>
      <c r="AO2053" s="26"/>
      <c r="AP2053" s="26"/>
      <c r="AQ2053" s="26"/>
      <c r="DN2053" s="42"/>
    </row>
    <row r="2054" spans="16:118" x14ac:dyDescent="0.3">
      <c r="P2054" s="26"/>
      <c r="Q2054" s="26"/>
      <c r="R2054" s="26"/>
      <c r="S2054" s="26"/>
      <c r="T2054" s="26"/>
      <c r="U2054" s="26"/>
      <c r="V2054" s="26"/>
      <c r="W2054" s="26"/>
      <c r="X2054" s="26"/>
      <c r="Y2054" s="26"/>
      <c r="Z2054" s="26"/>
      <c r="AA2054" s="26"/>
      <c r="AB2054" s="26"/>
      <c r="AC2054" s="26"/>
      <c r="AD2054" s="26"/>
      <c r="AE2054" s="26"/>
      <c r="AF2054" s="26"/>
      <c r="AG2054" s="26"/>
      <c r="AH2054" s="26"/>
      <c r="AI2054" s="26"/>
      <c r="AJ2054" s="26"/>
      <c r="AK2054" s="26"/>
      <c r="AL2054" s="26"/>
      <c r="AM2054" s="26"/>
      <c r="AN2054" s="26"/>
      <c r="AO2054" s="26"/>
      <c r="AP2054" s="26"/>
      <c r="AQ2054" s="26"/>
      <c r="DN2054" s="42"/>
    </row>
    <row r="2055" spans="16:118" x14ac:dyDescent="0.3">
      <c r="P2055" s="26"/>
      <c r="Q2055" s="26"/>
      <c r="R2055" s="26"/>
      <c r="S2055" s="26"/>
      <c r="T2055" s="26"/>
      <c r="U2055" s="26"/>
      <c r="V2055" s="26"/>
      <c r="W2055" s="26"/>
      <c r="X2055" s="26"/>
      <c r="Y2055" s="26"/>
      <c r="Z2055" s="26"/>
      <c r="AA2055" s="26"/>
      <c r="AB2055" s="26"/>
      <c r="AC2055" s="26"/>
      <c r="AD2055" s="26"/>
      <c r="AE2055" s="26"/>
      <c r="AF2055" s="26"/>
      <c r="AG2055" s="26"/>
      <c r="AH2055" s="26"/>
      <c r="AI2055" s="26"/>
      <c r="AJ2055" s="26"/>
      <c r="AK2055" s="26"/>
      <c r="AL2055" s="26"/>
      <c r="AM2055" s="26"/>
      <c r="AN2055" s="26"/>
      <c r="AO2055" s="26"/>
      <c r="AP2055" s="26"/>
      <c r="AQ2055" s="26"/>
      <c r="DN2055" s="42"/>
    </row>
    <row r="2056" spans="16:118" x14ac:dyDescent="0.3">
      <c r="P2056" s="26"/>
      <c r="Q2056" s="26"/>
      <c r="R2056" s="26"/>
      <c r="S2056" s="26"/>
      <c r="T2056" s="26"/>
      <c r="U2056" s="26"/>
      <c r="V2056" s="26"/>
      <c r="W2056" s="26"/>
      <c r="X2056" s="26"/>
      <c r="Y2056" s="26"/>
      <c r="Z2056" s="26"/>
      <c r="AA2056" s="26"/>
      <c r="AB2056" s="26"/>
      <c r="AC2056" s="26"/>
      <c r="AD2056" s="26"/>
      <c r="AE2056" s="26"/>
      <c r="AF2056" s="26"/>
      <c r="AG2056" s="26"/>
      <c r="AH2056" s="26"/>
      <c r="AI2056" s="26"/>
      <c r="AJ2056" s="26"/>
      <c r="AK2056" s="26"/>
      <c r="AL2056" s="26"/>
      <c r="AM2056" s="26"/>
      <c r="AN2056" s="26"/>
      <c r="AO2056" s="26"/>
      <c r="AP2056" s="26"/>
      <c r="AQ2056" s="26"/>
      <c r="DN2056" s="42"/>
    </row>
    <row r="2057" spans="16:118" x14ac:dyDescent="0.3">
      <c r="P2057" s="26"/>
      <c r="Q2057" s="26"/>
      <c r="R2057" s="26"/>
      <c r="S2057" s="26"/>
      <c r="T2057" s="26"/>
      <c r="U2057" s="26"/>
      <c r="V2057" s="26"/>
      <c r="W2057" s="26"/>
      <c r="X2057" s="26"/>
      <c r="Y2057" s="26"/>
      <c r="Z2057" s="26"/>
      <c r="AA2057" s="26"/>
      <c r="AB2057" s="26"/>
      <c r="AC2057" s="26"/>
      <c r="AD2057" s="26"/>
      <c r="AE2057" s="26"/>
      <c r="AF2057" s="26"/>
      <c r="AG2057" s="26"/>
      <c r="AH2057" s="26"/>
      <c r="AI2057" s="26"/>
      <c r="AJ2057" s="26"/>
      <c r="AK2057" s="26"/>
      <c r="AL2057" s="26"/>
      <c r="AM2057" s="26"/>
      <c r="AN2057" s="26"/>
      <c r="AO2057" s="26"/>
      <c r="AP2057" s="26"/>
      <c r="AQ2057" s="26"/>
      <c r="DN2057" s="42"/>
    </row>
    <row r="2058" spans="16:118" x14ac:dyDescent="0.3">
      <c r="P2058" s="26"/>
      <c r="Q2058" s="26"/>
      <c r="R2058" s="26"/>
      <c r="S2058" s="26"/>
      <c r="T2058" s="26"/>
      <c r="U2058" s="26"/>
      <c r="V2058" s="26"/>
      <c r="W2058" s="26"/>
      <c r="X2058" s="26"/>
      <c r="Y2058" s="26"/>
      <c r="Z2058" s="26"/>
      <c r="AA2058" s="26"/>
      <c r="AB2058" s="26"/>
      <c r="AC2058" s="26"/>
      <c r="AD2058" s="26"/>
      <c r="AE2058" s="26"/>
      <c r="AF2058" s="26"/>
      <c r="AG2058" s="26"/>
      <c r="AH2058" s="26"/>
      <c r="AI2058" s="26"/>
      <c r="AJ2058" s="26"/>
      <c r="AK2058" s="26"/>
      <c r="AL2058" s="26"/>
      <c r="AM2058" s="26"/>
      <c r="AN2058" s="26"/>
      <c r="AO2058" s="26"/>
      <c r="AP2058" s="26"/>
      <c r="AQ2058" s="26"/>
      <c r="DN2058" s="42"/>
    </row>
    <row r="2059" spans="16:118" x14ac:dyDescent="0.3">
      <c r="P2059" s="26"/>
      <c r="Q2059" s="26"/>
      <c r="R2059" s="26"/>
      <c r="S2059" s="26"/>
      <c r="T2059" s="26"/>
      <c r="U2059" s="26"/>
      <c r="V2059" s="26"/>
      <c r="W2059" s="26"/>
      <c r="X2059" s="26"/>
      <c r="Y2059" s="26"/>
      <c r="Z2059" s="26"/>
      <c r="AA2059" s="26"/>
      <c r="AB2059" s="26"/>
      <c r="AC2059" s="26"/>
      <c r="AD2059" s="26"/>
      <c r="AE2059" s="26"/>
      <c r="AF2059" s="26"/>
      <c r="AG2059" s="26"/>
      <c r="AH2059" s="26"/>
      <c r="AI2059" s="26"/>
      <c r="AJ2059" s="26"/>
      <c r="AK2059" s="26"/>
      <c r="AL2059" s="26"/>
      <c r="AM2059" s="26"/>
      <c r="AN2059" s="26"/>
      <c r="AO2059" s="26"/>
      <c r="AP2059" s="26"/>
      <c r="AQ2059" s="26"/>
      <c r="DN2059" s="42"/>
    </row>
    <row r="2060" spans="16:118" x14ac:dyDescent="0.3">
      <c r="P2060" s="26"/>
      <c r="Q2060" s="26"/>
      <c r="R2060" s="26"/>
      <c r="S2060" s="26"/>
      <c r="T2060" s="26"/>
      <c r="U2060" s="26"/>
      <c r="V2060" s="26"/>
      <c r="W2060" s="26"/>
      <c r="X2060" s="26"/>
      <c r="Y2060" s="26"/>
      <c r="Z2060" s="26"/>
      <c r="AA2060" s="26"/>
      <c r="AB2060" s="26"/>
      <c r="AC2060" s="26"/>
      <c r="AD2060" s="26"/>
      <c r="AE2060" s="26"/>
      <c r="AF2060" s="26"/>
      <c r="AG2060" s="26"/>
      <c r="AH2060" s="26"/>
      <c r="AI2060" s="26"/>
      <c r="AJ2060" s="26"/>
      <c r="AK2060" s="26"/>
      <c r="AL2060" s="26"/>
      <c r="AM2060" s="26"/>
      <c r="AN2060" s="26"/>
      <c r="AO2060" s="26"/>
      <c r="AP2060" s="26"/>
      <c r="AQ2060" s="26"/>
      <c r="DN2060" s="42"/>
    </row>
    <row r="2061" spans="16:118" x14ac:dyDescent="0.3">
      <c r="P2061" s="26"/>
      <c r="Q2061" s="26"/>
      <c r="R2061" s="26"/>
      <c r="S2061" s="26"/>
      <c r="T2061" s="26"/>
      <c r="U2061" s="26"/>
      <c r="V2061" s="26"/>
      <c r="W2061" s="26"/>
      <c r="X2061" s="26"/>
      <c r="Y2061" s="26"/>
      <c r="Z2061" s="26"/>
      <c r="AA2061" s="26"/>
      <c r="AB2061" s="26"/>
      <c r="AC2061" s="26"/>
      <c r="AD2061" s="26"/>
      <c r="AE2061" s="26"/>
      <c r="AF2061" s="26"/>
      <c r="AG2061" s="26"/>
      <c r="AH2061" s="26"/>
      <c r="AI2061" s="26"/>
      <c r="AJ2061" s="26"/>
      <c r="AK2061" s="26"/>
      <c r="AL2061" s="26"/>
      <c r="AM2061" s="26"/>
      <c r="AN2061" s="26"/>
      <c r="AO2061" s="26"/>
      <c r="AP2061" s="26"/>
      <c r="AQ2061" s="26"/>
      <c r="DN2061" s="42"/>
    </row>
    <row r="2062" spans="16:118" x14ac:dyDescent="0.3">
      <c r="P2062" s="26"/>
      <c r="Q2062" s="26"/>
      <c r="R2062" s="26"/>
      <c r="S2062" s="26"/>
      <c r="T2062" s="26"/>
      <c r="U2062" s="26"/>
      <c r="V2062" s="26"/>
      <c r="W2062" s="26"/>
      <c r="X2062" s="26"/>
      <c r="Y2062" s="26"/>
      <c r="Z2062" s="26"/>
      <c r="AA2062" s="26"/>
      <c r="AB2062" s="26"/>
      <c r="AC2062" s="26"/>
      <c r="AD2062" s="26"/>
      <c r="AE2062" s="26"/>
      <c r="AF2062" s="26"/>
      <c r="AG2062" s="26"/>
      <c r="AH2062" s="26"/>
      <c r="AI2062" s="26"/>
      <c r="AJ2062" s="26"/>
      <c r="AK2062" s="26"/>
      <c r="AL2062" s="26"/>
      <c r="AM2062" s="26"/>
      <c r="AN2062" s="26"/>
      <c r="AO2062" s="26"/>
      <c r="AP2062" s="26"/>
      <c r="AQ2062" s="26"/>
      <c r="DN2062" s="42"/>
    </row>
    <row r="2063" spans="16:118" x14ac:dyDescent="0.3">
      <c r="P2063" s="26"/>
      <c r="Q2063" s="26"/>
      <c r="R2063" s="26"/>
      <c r="S2063" s="26"/>
      <c r="T2063" s="26"/>
      <c r="U2063" s="26"/>
      <c r="V2063" s="26"/>
      <c r="W2063" s="26"/>
      <c r="X2063" s="26"/>
      <c r="Y2063" s="26"/>
      <c r="Z2063" s="26"/>
      <c r="AA2063" s="26"/>
      <c r="AB2063" s="26"/>
      <c r="AC2063" s="26"/>
      <c r="AD2063" s="26"/>
      <c r="AE2063" s="26"/>
      <c r="AF2063" s="26"/>
      <c r="AG2063" s="26"/>
      <c r="AH2063" s="26"/>
      <c r="AI2063" s="26"/>
      <c r="AJ2063" s="26"/>
      <c r="AK2063" s="26"/>
      <c r="AL2063" s="26"/>
      <c r="AM2063" s="26"/>
      <c r="AN2063" s="26"/>
      <c r="AO2063" s="26"/>
      <c r="AP2063" s="26"/>
      <c r="AQ2063" s="26"/>
      <c r="DN2063" s="42"/>
    </row>
    <row r="2064" spans="16:118" x14ac:dyDescent="0.3">
      <c r="P2064" s="26"/>
      <c r="Q2064" s="26"/>
      <c r="R2064" s="26"/>
      <c r="S2064" s="26"/>
      <c r="T2064" s="26"/>
      <c r="U2064" s="26"/>
      <c r="V2064" s="26"/>
      <c r="W2064" s="26"/>
      <c r="X2064" s="26"/>
      <c r="Y2064" s="26"/>
      <c r="Z2064" s="26"/>
      <c r="AA2064" s="26"/>
      <c r="AB2064" s="26"/>
      <c r="AC2064" s="26"/>
      <c r="AD2064" s="26"/>
      <c r="AE2064" s="26"/>
      <c r="AF2064" s="26"/>
      <c r="AG2064" s="26"/>
      <c r="AH2064" s="26"/>
      <c r="AI2064" s="26"/>
      <c r="AJ2064" s="26"/>
      <c r="AK2064" s="26"/>
      <c r="AL2064" s="26"/>
      <c r="AM2064" s="26"/>
      <c r="AN2064" s="26"/>
      <c r="AO2064" s="26"/>
      <c r="AP2064" s="26"/>
      <c r="AQ2064" s="26"/>
      <c r="DN2064" s="42"/>
    </row>
    <row r="2065" spans="16:118" x14ac:dyDescent="0.3">
      <c r="P2065" s="26"/>
      <c r="Q2065" s="26"/>
      <c r="R2065" s="26"/>
      <c r="S2065" s="26"/>
      <c r="T2065" s="26"/>
      <c r="U2065" s="26"/>
      <c r="V2065" s="26"/>
      <c r="W2065" s="26"/>
      <c r="X2065" s="26"/>
      <c r="Y2065" s="26"/>
      <c r="Z2065" s="26"/>
      <c r="AA2065" s="26"/>
      <c r="AB2065" s="26"/>
      <c r="AC2065" s="26"/>
      <c r="AD2065" s="26"/>
      <c r="AE2065" s="26"/>
      <c r="AF2065" s="26"/>
      <c r="AG2065" s="26"/>
      <c r="AH2065" s="26"/>
      <c r="AI2065" s="26"/>
      <c r="AJ2065" s="26"/>
      <c r="AK2065" s="26"/>
      <c r="AL2065" s="26"/>
      <c r="AM2065" s="26"/>
      <c r="AN2065" s="26"/>
      <c r="AO2065" s="26"/>
      <c r="AP2065" s="26"/>
      <c r="AQ2065" s="26"/>
      <c r="DN2065" s="42"/>
    </row>
    <row r="2066" spans="16:118" x14ac:dyDescent="0.3">
      <c r="P2066" s="26"/>
      <c r="Q2066" s="26"/>
      <c r="R2066" s="26"/>
      <c r="S2066" s="26"/>
      <c r="T2066" s="26"/>
      <c r="U2066" s="26"/>
      <c r="V2066" s="26"/>
      <c r="W2066" s="26"/>
      <c r="X2066" s="26"/>
      <c r="Y2066" s="26"/>
      <c r="Z2066" s="26"/>
      <c r="AA2066" s="26"/>
      <c r="AB2066" s="26"/>
      <c r="AC2066" s="26"/>
      <c r="AD2066" s="26"/>
      <c r="AE2066" s="26"/>
      <c r="AF2066" s="26"/>
      <c r="AG2066" s="26"/>
      <c r="AH2066" s="26"/>
      <c r="AI2066" s="26"/>
      <c r="AJ2066" s="26"/>
      <c r="AK2066" s="26"/>
      <c r="AL2066" s="26"/>
      <c r="AM2066" s="26"/>
      <c r="AN2066" s="26"/>
      <c r="AO2066" s="26"/>
      <c r="AP2066" s="26"/>
      <c r="AQ2066" s="26"/>
      <c r="DN2066" s="42"/>
    </row>
    <row r="2067" spans="16:118" x14ac:dyDescent="0.3">
      <c r="P2067" s="26"/>
      <c r="Q2067" s="26"/>
      <c r="R2067" s="26"/>
      <c r="S2067" s="26"/>
      <c r="T2067" s="26"/>
      <c r="U2067" s="26"/>
      <c r="V2067" s="26"/>
      <c r="W2067" s="26"/>
      <c r="X2067" s="26"/>
      <c r="Y2067" s="26"/>
      <c r="Z2067" s="26"/>
      <c r="AA2067" s="26"/>
      <c r="AB2067" s="26"/>
      <c r="AC2067" s="26"/>
      <c r="AD2067" s="26"/>
      <c r="AE2067" s="26"/>
      <c r="AF2067" s="26"/>
      <c r="AG2067" s="26"/>
      <c r="AH2067" s="26"/>
      <c r="AI2067" s="26"/>
      <c r="AJ2067" s="26"/>
      <c r="AK2067" s="26"/>
      <c r="AL2067" s="26"/>
      <c r="AM2067" s="26"/>
      <c r="AN2067" s="26"/>
      <c r="AO2067" s="26"/>
      <c r="AP2067" s="26"/>
      <c r="AQ2067" s="26"/>
      <c r="DN2067" s="42"/>
    </row>
    <row r="2068" spans="16:118" x14ac:dyDescent="0.3">
      <c r="P2068" s="26"/>
      <c r="Q2068" s="26"/>
      <c r="R2068" s="26"/>
      <c r="S2068" s="26"/>
      <c r="T2068" s="26"/>
      <c r="U2068" s="26"/>
      <c r="V2068" s="26"/>
      <c r="W2068" s="26"/>
      <c r="X2068" s="26"/>
      <c r="Y2068" s="26"/>
      <c r="Z2068" s="26"/>
      <c r="AA2068" s="26"/>
      <c r="AB2068" s="26"/>
      <c r="AC2068" s="26"/>
      <c r="AD2068" s="26"/>
      <c r="AE2068" s="26"/>
      <c r="AF2068" s="26"/>
      <c r="AG2068" s="26"/>
      <c r="AH2068" s="26"/>
      <c r="AI2068" s="26"/>
      <c r="AJ2068" s="26"/>
      <c r="AK2068" s="26"/>
      <c r="AL2068" s="26"/>
      <c r="AM2068" s="26"/>
      <c r="AN2068" s="26"/>
      <c r="AO2068" s="26"/>
      <c r="AP2068" s="26"/>
      <c r="AQ2068" s="26"/>
      <c r="DN2068" s="42"/>
    </row>
    <row r="2069" spans="16:118" x14ac:dyDescent="0.3">
      <c r="P2069" s="26"/>
      <c r="Q2069" s="26"/>
      <c r="R2069" s="26"/>
      <c r="S2069" s="26"/>
      <c r="T2069" s="26"/>
      <c r="U2069" s="26"/>
      <c r="V2069" s="26"/>
      <c r="W2069" s="26"/>
      <c r="X2069" s="26"/>
      <c r="Y2069" s="26"/>
      <c r="Z2069" s="26"/>
      <c r="AA2069" s="26"/>
      <c r="AB2069" s="26"/>
      <c r="AC2069" s="26"/>
      <c r="AD2069" s="26"/>
      <c r="AE2069" s="26"/>
      <c r="AF2069" s="26"/>
      <c r="AG2069" s="26"/>
      <c r="AH2069" s="26"/>
      <c r="AI2069" s="26"/>
      <c r="AJ2069" s="26"/>
      <c r="AK2069" s="26"/>
      <c r="AL2069" s="26"/>
      <c r="AM2069" s="26"/>
      <c r="AN2069" s="26"/>
      <c r="AO2069" s="26"/>
      <c r="AP2069" s="26"/>
      <c r="AQ2069" s="26"/>
      <c r="DN2069" s="42"/>
    </row>
    <row r="2070" spans="16:118" x14ac:dyDescent="0.3">
      <c r="P2070" s="26"/>
      <c r="Q2070" s="26"/>
      <c r="R2070" s="26"/>
      <c r="S2070" s="26"/>
      <c r="T2070" s="26"/>
      <c r="U2070" s="26"/>
      <c r="V2070" s="26"/>
      <c r="W2070" s="26"/>
      <c r="X2070" s="26"/>
      <c r="Y2070" s="26"/>
      <c r="Z2070" s="26"/>
      <c r="AA2070" s="26"/>
      <c r="AB2070" s="26"/>
      <c r="AC2070" s="26"/>
      <c r="AD2070" s="26"/>
      <c r="AE2070" s="26"/>
      <c r="AF2070" s="26"/>
      <c r="AG2070" s="26"/>
      <c r="AH2070" s="26"/>
      <c r="AI2070" s="26"/>
      <c r="AJ2070" s="26"/>
      <c r="AK2070" s="26"/>
      <c r="AL2070" s="26"/>
      <c r="AM2070" s="26"/>
      <c r="AN2070" s="26"/>
      <c r="AO2070" s="26"/>
      <c r="AP2070" s="26"/>
      <c r="AQ2070" s="26"/>
      <c r="DN2070" s="42"/>
    </row>
    <row r="2071" spans="16:118" x14ac:dyDescent="0.3">
      <c r="P2071" s="26"/>
      <c r="Q2071" s="26"/>
      <c r="R2071" s="26"/>
      <c r="S2071" s="26"/>
      <c r="T2071" s="26"/>
      <c r="U2071" s="26"/>
      <c r="V2071" s="26"/>
      <c r="W2071" s="26"/>
      <c r="X2071" s="26"/>
      <c r="Y2071" s="26"/>
      <c r="Z2071" s="26"/>
      <c r="AA2071" s="26"/>
      <c r="AB2071" s="26"/>
      <c r="AC2071" s="26"/>
      <c r="AD2071" s="26"/>
      <c r="AE2071" s="26"/>
      <c r="AF2071" s="26"/>
      <c r="AG2071" s="26"/>
      <c r="AH2071" s="26"/>
      <c r="AI2071" s="26"/>
      <c r="AJ2071" s="26"/>
      <c r="AK2071" s="26"/>
      <c r="AL2071" s="26"/>
      <c r="AM2071" s="26"/>
      <c r="AN2071" s="26"/>
      <c r="AO2071" s="26"/>
      <c r="AP2071" s="26"/>
      <c r="AQ2071" s="26"/>
      <c r="DN2071" s="42"/>
    </row>
    <row r="2072" spans="16:118" x14ac:dyDescent="0.3">
      <c r="P2072" s="26"/>
      <c r="Q2072" s="26"/>
      <c r="R2072" s="26"/>
      <c r="S2072" s="26"/>
      <c r="T2072" s="26"/>
      <c r="U2072" s="26"/>
      <c r="V2072" s="26"/>
      <c r="W2072" s="26"/>
      <c r="X2072" s="26"/>
      <c r="Y2072" s="26"/>
      <c r="Z2072" s="26"/>
      <c r="AA2072" s="26"/>
      <c r="AB2072" s="26"/>
      <c r="AC2072" s="26"/>
      <c r="AD2072" s="26"/>
      <c r="AE2072" s="26"/>
      <c r="AF2072" s="26"/>
      <c r="AG2072" s="26"/>
      <c r="AH2072" s="26"/>
      <c r="AI2072" s="26"/>
      <c r="AJ2072" s="26"/>
      <c r="AK2072" s="26"/>
      <c r="AL2072" s="26"/>
      <c r="AM2072" s="26"/>
      <c r="AN2072" s="26"/>
      <c r="AO2072" s="26"/>
      <c r="AP2072" s="26"/>
      <c r="AQ2072" s="26"/>
      <c r="DN2072" s="42"/>
    </row>
    <row r="2073" spans="16:118" x14ac:dyDescent="0.3">
      <c r="P2073" s="26"/>
      <c r="Q2073" s="26"/>
      <c r="R2073" s="26"/>
      <c r="S2073" s="26"/>
      <c r="T2073" s="26"/>
      <c r="U2073" s="26"/>
      <c r="V2073" s="26"/>
      <c r="W2073" s="26"/>
      <c r="X2073" s="26"/>
      <c r="Y2073" s="26"/>
      <c r="Z2073" s="26"/>
      <c r="AA2073" s="26"/>
      <c r="AB2073" s="26"/>
      <c r="AC2073" s="26"/>
      <c r="AD2073" s="26"/>
      <c r="AE2073" s="26"/>
      <c r="AF2073" s="26"/>
      <c r="AG2073" s="26"/>
      <c r="AH2073" s="26"/>
      <c r="AI2073" s="26"/>
      <c r="AJ2073" s="26"/>
      <c r="AK2073" s="26"/>
      <c r="AL2073" s="26"/>
      <c r="AM2073" s="26"/>
      <c r="AN2073" s="26"/>
      <c r="AO2073" s="26"/>
      <c r="AP2073" s="26"/>
      <c r="AQ2073" s="26"/>
      <c r="DN2073" s="42"/>
    </row>
    <row r="2074" spans="16:118" x14ac:dyDescent="0.3">
      <c r="P2074" s="26"/>
      <c r="Q2074" s="26"/>
      <c r="R2074" s="26"/>
      <c r="S2074" s="26"/>
      <c r="T2074" s="26"/>
      <c r="U2074" s="26"/>
      <c r="V2074" s="26"/>
      <c r="W2074" s="26"/>
      <c r="X2074" s="26"/>
      <c r="Y2074" s="26"/>
      <c r="Z2074" s="26"/>
      <c r="AA2074" s="26"/>
      <c r="AB2074" s="26"/>
      <c r="AC2074" s="26"/>
      <c r="AD2074" s="26"/>
      <c r="AE2074" s="26"/>
      <c r="AF2074" s="26"/>
      <c r="AG2074" s="26"/>
      <c r="AH2074" s="26"/>
      <c r="AI2074" s="26"/>
      <c r="AJ2074" s="26"/>
      <c r="AK2074" s="26"/>
      <c r="AL2074" s="26"/>
      <c r="AM2074" s="26"/>
      <c r="AN2074" s="26"/>
      <c r="AO2074" s="26"/>
      <c r="AP2074" s="26"/>
      <c r="AQ2074" s="26"/>
      <c r="DN2074" s="42"/>
    </row>
    <row r="2075" spans="16:118" x14ac:dyDescent="0.3">
      <c r="P2075" s="26"/>
      <c r="Q2075" s="26"/>
      <c r="R2075" s="26"/>
      <c r="S2075" s="26"/>
      <c r="T2075" s="26"/>
      <c r="U2075" s="26"/>
      <c r="V2075" s="26"/>
      <c r="W2075" s="26"/>
      <c r="X2075" s="26"/>
      <c r="Y2075" s="26"/>
      <c r="Z2075" s="26"/>
      <c r="AA2075" s="26"/>
      <c r="AB2075" s="26"/>
      <c r="AC2075" s="26"/>
      <c r="AD2075" s="26"/>
      <c r="AE2075" s="26"/>
      <c r="AF2075" s="26"/>
      <c r="AG2075" s="26"/>
      <c r="AH2075" s="26"/>
      <c r="AI2075" s="26"/>
      <c r="AJ2075" s="26"/>
      <c r="AK2075" s="26"/>
      <c r="AL2075" s="26"/>
      <c r="AM2075" s="26"/>
      <c r="AN2075" s="26"/>
      <c r="AO2075" s="26"/>
      <c r="AP2075" s="26"/>
      <c r="AQ2075" s="26"/>
      <c r="DN2075" s="42"/>
    </row>
    <row r="2076" spans="16:118" x14ac:dyDescent="0.3">
      <c r="P2076" s="26"/>
      <c r="Q2076" s="26"/>
      <c r="R2076" s="26"/>
      <c r="S2076" s="26"/>
      <c r="T2076" s="26"/>
      <c r="U2076" s="26"/>
      <c r="V2076" s="26"/>
      <c r="W2076" s="26"/>
      <c r="X2076" s="26"/>
      <c r="Y2076" s="26"/>
      <c r="Z2076" s="26"/>
      <c r="AA2076" s="26"/>
      <c r="AB2076" s="26"/>
      <c r="AC2076" s="26"/>
      <c r="AD2076" s="26"/>
      <c r="AE2076" s="26"/>
      <c r="AF2076" s="26"/>
      <c r="AG2076" s="26"/>
      <c r="AH2076" s="26"/>
      <c r="AI2076" s="26"/>
      <c r="AJ2076" s="26"/>
      <c r="AK2076" s="26"/>
      <c r="AL2076" s="26"/>
      <c r="AM2076" s="26"/>
      <c r="AN2076" s="26"/>
      <c r="AO2076" s="26"/>
      <c r="AP2076" s="26"/>
      <c r="AQ2076" s="26"/>
      <c r="DN2076" s="42"/>
    </row>
    <row r="2077" spans="16:118" x14ac:dyDescent="0.3">
      <c r="P2077" s="26"/>
      <c r="Q2077" s="26"/>
      <c r="R2077" s="26"/>
      <c r="S2077" s="26"/>
      <c r="T2077" s="26"/>
      <c r="U2077" s="26"/>
      <c r="V2077" s="26"/>
      <c r="W2077" s="26"/>
      <c r="X2077" s="26"/>
      <c r="Y2077" s="26"/>
      <c r="Z2077" s="26"/>
      <c r="AA2077" s="26"/>
      <c r="AB2077" s="26"/>
      <c r="AC2077" s="26"/>
      <c r="AD2077" s="26"/>
      <c r="AE2077" s="26"/>
      <c r="AF2077" s="26"/>
      <c r="AG2077" s="26"/>
      <c r="AH2077" s="26"/>
      <c r="AI2077" s="26"/>
      <c r="AJ2077" s="26"/>
      <c r="AK2077" s="26"/>
      <c r="AL2077" s="26"/>
      <c r="AM2077" s="26"/>
      <c r="AN2077" s="26"/>
      <c r="AO2077" s="26"/>
      <c r="AP2077" s="26"/>
      <c r="AQ2077" s="26"/>
      <c r="DN2077" s="42"/>
    </row>
    <row r="2078" spans="16:118" x14ac:dyDescent="0.3">
      <c r="P2078" s="26"/>
      <c r="Q2078" s="26"/>
      <c r="R2078" s="26"/>
      <c r="S2078" s="26"/>
      <c r="T2078" s="26"/>
      <c r="U2078" s="26"/>
      <c r="V2078" s="26"/>
      <c r="W2078" s="26"/>
      <c r="X2078" s="26"/>
      <c r="Y2078" s="26"/>
      <c r="Z2078" s="26"/>
      <c r="AA2078" s="26"/>
      <c r="AB2078" s="26"/>
      <c r="AC2078" s="26"/>
      <c r="AD2078" s="26"/>
      <c r="AE2078" s="26"/>
      <c r="AF2078" s="26"/>
      <c r="AG2078" s="26"/>
      <c r="AH2078" s="26"/>
      <c r="AI2078" s="26"/>
      <c r="AJ2078" s="26"/>
      <c r="AK2078" s="26"/>
      <c r="AL2078" s="26"/>
      <c r="AM2078" s="26"/>
      <c r="AN2078" s="26"/>
      <c r="AO2078" s="26"/>
      <c r="AP2078" s="26"/>
      <c r="AQ2078" s="26"/>
      <c r="DN2078" s="42"/>
    </row>
    <row r="2079" spans="16:118" x14ac:dyDescent="0.3">
      <c r="P2079" s="26"/>
      <c r="Q2079" s="26"/>
      <c r="R2079" s="26"/>
      <c r="S2079" s="26"/>
      <c r="T2079" s="26"/>
      <c r="U2079" s="26"/>
      <c r="V2079" s="26"/>
      <c r="W2079" s="26"/>
      <c r="X2079" s="26"/>
      <c r="Y2079" s="26"/>
      <c r="Z2079" s="26"/>
      <c r="AA2079" s="26"/>
      <c r="AB2079" s="26"/>
      <c r="AC2079" s="26"/>
      <c r="AD2079" s="26"/>
      <c r="AE2079" s="26"/>
      <c r="AF2079" s="26"/>
      <c r="AG2079" s="26"/>
      <c r="AH2079" s="26"/>
      <c r="AI2079" s="26"/>
      <c r="AJ2079" s="26"/>
      <c r="AK2079" s="26"/>
      <c r="AL2079" s="26"/>
      <c r="AM2079" s="26"/>
      <c r="AN2079" s="26"/>
      <c r="AO2079" s="26"/>
      <c r="AP2079" s="26"/>
      <c r="AQ2079" s="26"/>
      <c r="DN2079" s="42"/>
    </row>
    <row r="2080" spans="16:118" x14ac:dyDescent="0.3">
      <c r="P2080" s="26"/>
      <c r="Q2080" s="26"/>
      <c r="R2080" s="26"/>
      <c r="S2080" s="26"/>
      <c r="T2080" s="26"/>
      <c r="U2080" s="26"/>
      <c r="V2080" s="26"/>
      <c r="W2080" s="26"/>
      <c r="X2080" s="26"/>
      <c r="Y2080" s="26"/>
      <c r="Z2080" s="26"/>
      <c r="AA2080" s="26"/>
      <c r="AB2080" s="26"/>
      <c r="AC2080" s="26"/>
      <c r="AD2080" s="26"/>
      <c r="AE2080" s="26"/>
      <c r="AF2080" s="26"/>
      <c r="AG2080" s="26"/>
      <c r="AH2080" s="26"/>
      <c r="AI2080" s="26"/>
      <c r="AJ2080" s="26"/>
      <c r="AK2080" s="26"/>
      <c r="AL2080" s="26"/>
      <c r="AM2080" s="26"/>
      <c r="AN2080" s="26"/>
      <c r="AO2080" s="26"/>
      <c r="AP2080" s="26"/>
      <c r="AQ2080" s="26"/>
      <c r="DN2080" s="42"/>
    </row>
    <row r="2081" spans="16:118" x14ac:dyDescent="0.3">
      <c r="P2081" s="26"/>
      <c r="Q2081" s="26"/>
      <c r="R2081" s="26"/>
      <c r="S2081" s="26"/>
      <c r="T2081" s="26"/>
      <c r="U2081" s="26"/>
      <c r="V2081" s="26"/>
      <c r="W2081" s="26"/>
      <c r="X2081" s="26"/>
      <c r="Y2081" s="26"/>
      <c r="Z2081" s="26"/>
      <c r="AA2081" s="26"/>
      <c r="AB2081" s="26"/>
      <c r="AC2081" s="26"/>
      <c r="AD2081" s="26"/>
      <c r="AE2081" s="26"/>
      <c r="AF2081" s="26"/>
      <c r="AG2081" s="26"/>
      <c r="AH2081" s="26"/>
      <c r="AI2081" s="26"/>
      <c r="AJ2081" s="26"/>
      <c r="AK2081" s="26"/>
      <c r="AL2081" s="26"/>
      <c r="AM2081" s="26"/>
      <c r="AN2081" s="26"/>
      <c r="AO2081" s="26"/>
      <c r="AP2081" s="26"/>
      <c r="AQ2081" s="26"/>
      <c r="DN2081" s="42"/>
    </row>
    <row r="2082" spans="16:118" x14ac:dyDescent="0.3">
      <c r="P2082" s="26"/>
      <c r="Q2082" s="26"/>
      <c r="R2082" s="26"/>
      <c r="S2082" s="26"/>
      <c r="T2082" s="26"/>
      <c r="U2082" s="26"/>
      <c r="V2082" s="26"/>
      <c r="W2082" s="26"/>
      <c r="X2082" s="26"/>
      <c r="Y2082" s="26"/>
      <c r="Z2082" s="26"/>
      <c r="AA2082" s="26"/>
      <c r="AB2082" s="26"/>
      <c r="AC2082" s="26"/>
      <c r="AD2082" s="26"/>
      <c r="AE2082" s="26"/>
      <c r="AF2082" s="26"/>
      <c r="AG2082" s="26"/>
      <c r="AH2082" s="26"/>
      <c r="AI2082" s="26"/>
      <c r="AJ2082" s="26"/>
      <c r="AK2082" s="26"/>
      <c r="AL2082" s="26"/>
      <c r="AM2082" s="26"/>
      <c r="AN2082" s="26"/>
      <c r="AO2082" s="26"/>
      <c r="AP2082" s="26"/>
      <c r="AQ2082" s="26"/>
      <c r="DN2082" s="42"/>
    </row>
    <row r="2083" spans="16:118" x14ac:dyDescent="0.3">
      <c r="P2083" s="26"/>
      <c r="Q2083" s="26"/>
      <c r="R2083" s="26"/>
      <c r="S2083" s="26"/>
      <c r="T2083" s="26"/>
      <c r="U2083" s="26"/>
      <c r="V2083" s="26"/>
      <c r="W2083" s="26"/>
      <c r="X2083" s="26"/>
      <c r="Y2083" s="26"/>
      <c r="Z2083" s="26"/>
      <c r="AA2083" s="26"/>
      <c r="AB2083" s="26"/>
      <c r="AC2083" s="26"/>
      <c r="AD2083" s="26"/>
      <c r="AE2083" s="26"/>
      <c r="AF2083" s="26"/>
      <c r="AG2083" s="26"/>
      <c r="AH2083" s="26"/>
      <c r="AI2083" s="26"/>
      <c r="AJ2083" s="26"/>
      <c r="AK2083" s="26"/>
      <c r="AL2083" s="26"/>
      <c r="AM2083" s="26"/>
      <c r="AN2083" s="26"/>
      <c r="AO2083" s="26"/>
      <c r="AP2083" s="26"/>
      <c r="AQ2083" s="26"/>
      <c r="DN2083" s="42"/>
    </row>
    <row r="2084" spans="16:118" x14ac:dyDescent="0.3">
      <c r="P2084" s="26"/>
      <c r="Q2084" s="26"/>
      <c r="R2084" s="26"/>
      <c r="S2084" s="26"/>
      <c r="T2084" s="26"/>
      <c r="U2084" s="26"/>
      <c r="V2084" s="26"/>
      <c r="W2084" s="26"/>
      <c r="X2084" s="26"/>
      <c r="Y2084" s="26"/>
      <c r="Z2084" s="26"/>
      <c r="AA2084" s="26"/>
      <c r="AB2084" s="26"/>
      <c r="AC2084" s="26"/>
      <c r="AD2084" s="26"/>
      <c r="AE2084" s="26"/>
      <c r="AF2084" s="26"/>
      <c r="AG2084" s="26"/>
      <c r="AH2084" s="26"/>
      <c r="AI2084" s="26"/>
      <c r="AJ2084" s="26"/>
      <c r="AK2084" s="26"/>
      <c r="AL2084" s="26"/>
      <c r="AM2084" s="26"/>
      <c r="AN2084" s="26"/>
      <c r="AO2084" s="26"/>
      <c r="AP2084" s="26"/>
      <c r="AQ2084" s="26"/>
      <c r="DN2084" s="42"/>
    </row>
    <row r="2085" spans="16:118" x14ac:dyDescent="0.3">
      <c r="P2085" s="26"/>
      <c r="Q2085" s="26"/>
      <c r="R2085" s="26"/>
      <c r="S2085" s="26"/>
      <c r="T2085" s="26"/>
      <c r="U2085" s="26"/>
      <c r="V2085" s="26"/>
      <c r="W2085" s="26"/>
      <c r="X2085" s="26"/>
      <c r="Y2085" s="26"/>
      <c r="Z2085" s="26"/>
      <c r="AA2085" s="26"/>
      <c r="AB2085" s="26"/>
      <c r="AC2085" s="26"/>
      <c r="AD2085" s="26"/>
      <c r="AE2085" s="26"/>
      <c r="AF2085" s="26"/>
      <c r="AG2085" s="26"/>
      <c r="AH2085" s="26"/>
      <c r="AI2085" s="26"/>
      <c r="AJ2085" s="26"/>
      <c r="AK2085" s="26"/>
      <c r="AL2085" s="26"/>
      <c r="AM2085" s="26"/>
      <c r="AN2085" s="26"/>
      <c r="AO2085" s="26"/>
      <c r="AP2085" s="26"/>
      <c r="AQ2085" s="26"/>
      <c r="DN2085" s="42"/>
    </row>
    <row r="2086" spans="16:118" x14ac:dyDescent="0.3">
      <c r="P2086" s="26"/>
      <c r="Q2086" s="26"/>
      <c r="R2086" s="26"/>
      <c r="S2086" s="26"/>
      <c r="T2086" s="26"/>
      <c r="U2086" s="26"/>
      <c r="V2086" s="26"/>
      <c r="W2086" s="26"/>
      <c r="X2086" s="26"/>
      <c r="Y2086" s="26"/>
      <c r="Z2086" s="26"/>
      <c r="AA2086" s="26"/>
      <c r="AB2086" s="26"/>
      <c r="AC2086" s="26"/>
      <c r="AD2086" s="26"/>
      <c r="AE2086" s="26"/>
      <c r="AF2086" s="26"/>
      <c r="AG2086" s="26"/>
      <c r="AH2086" s="26"/>
      <c r="AI2086" s="26"/>
      <c r="AJ2086" s="26"/>
      <c r="AK2086" s="26"/>
      <c r="AL2086" s="26"/>
      <c r="AM2086" s="26"/>
      <c r="AN2086" s="26"/>
      <c r="AO2086" s="26"/>
      <c r="AP2086" s="26"/>
      <c r="AQ2086" s="26"/>
      <c r="DN2086" s="42"/>
    </row>
    <row r="2087" spans="16:118" x14ac:dyDescent="0.3">
      <c r="P2087" s="26"/>
      <c r="Q2087" s="26"/>
      <c r="R2087" s="26"/>
      <c r="S2087" s="26"/>
      <c r="T2087" s="26"/>
      <c r="U2087" s="26"/>
      <c r="V2087" s="26"/>
      <c r="W2087" s="26"/>
      <c r="X2087" s="26"/>
      <c r="Y2087" s="26"/>
      <c r="Z2087" s="26"/>
      <c r="AA2087" s="26"/>
      <c r="AB2087" s="26"/>
      <c r="AC2087" s="26"/>
      <c r="AD2087" s="26"/>
      <c r="AE2087" s="26"/>
      <c r="AF2087" s="26"/>
      <c r="AG2087" s="26"/>
      <c r="AH2087" s="26"/>
      <c r="AI2087" s="26"/>
      <c r="AJ2087" s="26"/>
      <c r="AK2087" s="26"/>
      <c r="AL2087" s="26"/>
      <c r="AM2087" s="26"/>
      <c r="AN2087" s="26"/>
      <c r="AO2087" s="26"/>
      <c r="AP2087" s="26"/>
      <c r="AQ2087" s="26"/>
      <c r="DN2087" s="42"/>
    </row>
    <row r="2088" spans="16:118" x14ac:dyDescent="0.3">
      <c r="P2088" s="26"/>
      <c r="Q2088" s="26"/>
      <c r="R2088" s="26"/>
      <c r="S2088" s="26"/>
      <c r="T2088" s="26"/>
      <c r="U2088" s="26"/>
      <c r="V2088" s="26"/>
      <c r="W2088" s="26"/>
      <c r="X2088" s="26"/>
      <c r="Y2088" s="26"/>
      <c r="Z2088" s="26"/>
      <c r="AA2088" s="26"/>
      <c r="AB2088" s="26"/>
      <c r="AC2088" s="26"/>
      <c r="AD2088" s="26"/>
      <c r="AE2088" s="26"/>
      <c r="AF2088" s="26"/>
      <c r="AG2088" s="26"/>
      <c r="AH2088" s="26"/>
      <c r="AI2088" s="26"/>
      <c r="AJ2088" s="26"/>
      <c r="AK2088" s="26"/>
      <c r="AL2088" s="26"/>
      <c r="AM2088" s="26"/>
      <c r="AN2088" s="26"/>
      <c r="AO2088" s="26"/>
      <c r="AP2088" s="26"/>
      <c r="AQ2088" s="26"/>
      <c r="DN2088" s="42"/>
    </row>
    <row r="2089" spans="16:118" x14ac:dyDescent="0.3">
      <c r="P2089" s="26"/>
      <c r="Q2089" s="26"/>
      <c r="R2089" s="26"/>
      <c r="S2089" s="26"/>
      <c r="T2089" s="26"/>
      <c r="U2089" s="26"/>
      <c r="V2089" s="26"/>
      <c r="W2089" s="26"/>
      <c r="X2089" s="26"/>
      <c r="Y2089" s="26"/>
      <c r="Z2089" s="26"/>
      <c r="AA2089" s="26"/>
      <c r="AB2089" s="26"/>
      <c r="AC2089" s="26"/>
      <c r="AD2089" s="26"/>
      <c r="AE2089" s="26"/>
      <c r="AF2089" s="26"/>
      <c r="AG2089" s="26"/>
      <c r="AH2089" s="26"/>
      <c r="AI2089" s="26"/>
      <c r="AJ2089" s="26"/>
      <c r="AK2089" s="26"/>
      <c r="AL2089" s="26"/>
      <c r="AM2089" s="26"/>
      <c r="AN2089" s="26"/>
      <c r="AO2089" s="26"/>
      <c r="AP2089" s="26"/>
      <c r="AQ2089" s="26"/>
      <c r="DN2089" s="42"/>
    </row>
    <row r="2090" spans="16:118" x14ac:dyDescent="0.3">
      <c r="P2090" s="26"/>
      <c r="Q2090" s="26"/>
      <c r="R2090" s="26"/>
      <c r="S2090" s="26"/>
      <c r="T2090" s="26"/>
      <c r="U2090" s="26"/>
      <c r="V2090" s="26"/>
      <c r="W2090" s="26"/>
      <c r="X2090" s="26"/>
      <c r="Y2090" s="26"/>
      <c r="Z2090" s="26"/>
      <c r="AA2090" s="26"/>
      <c r="AB2090" s="26"/>
      <c r="AC2090" s="26"/>
      <c r="AD2090" s="26"/>
      <c r="AE2090" s="26"/>
      <c r="AF2090" s="26"/>
      <c r="AG2090" s="26"/>
      <c r="AH2090" s="26"/>
      <c r="AI2090" s="26"/>
      <c r="AJ2090" s="26"/>
      <c r="AK2090" s="26"/>
      <c r="AL2090" s="26"/>
      <c r="AM2090" s="26"/>
      <c r="AN2090" s="26"/>
      <c r="AO2090" s="26"/>
      <c r="AP2090" s="26"/>
      <c r="AQ2090" s="26"/>
      <c r="DN2090" s="42"/>
    </row>
    <row r="2091" spans="16:118" x14ac:dyDescent="0.3">
      <c r="P2091" s="26"/>
      <c r="Q2091" s="26"/>
      <c r="R2091" s="26"/>
      <c r="S2091" s="26"/>
      <c r="T2091" s="26"/>
      <c r="U2091" s="26"/>
      <c r="V2091" s="26"/>
      <c r="W2091" s="26"/>
      <c r="X2091" s="26"/>
      <c r="Y2091" s="26"/>
      <c r="Z2091" s="26"/>
      <c r="AA2091" s="26"/>
      <c r="AB2091" s="26"/>
      <c r="AC2091" s="26"/>
      <c r="AD2091" s="26"/>
      <c r="AE2091" s="26"/>
      <c r="AF2091" s="26"/>
      <c r="AG2091" s="26"/>
      <c r="AH2091" s="26"/>
      <c r="AI2091" s="26"/>
      <c r="AJ2091" s="26"/>
      <c r="AK2091" s="26"/>
      <c r="AL2091" s="26"/>
      <c r="AM2091" s="26"/>
      <c r="AN2091" s="26"/>
      <c r="AO2091" s="26"/>
      <c r="AP2091" s="26"/>
      <c r="AQ2091" s="26"/>
      <c r="DN2091" s="42"/>
    </row>
    <row r="2092" spans="16:118" x14ac:dyDescent="0.3">
      <c r="P2092" s="26"/>
      <c r="Q2092" s="26"/>
      <c r="R2092" s="26"/>
      <c r="S2092" s="26"/>
      <c r="T2092" s="26"/>
      <c r="U2092" s="26"/>
      <c r="V2092" s="26"/>
      <c r="W2092" s="26"/>
      <c r="X2092" s="26"/>
      <c r="Y2092" s="26"/>
      <c r="Z2092" s="26"/>
      <c r="AA2092" s="26"/>
      <c r="AB2092" s="26"/>
      <c r="AC2092" s="26"/>
      <c r="AD2092" s="26"/>
      <c r="AE2092" s="26"/>
      <c r="AF2092" s="26"/>
      <c r="AG2092" s="26"/>
      <c r="AH2092" s="26"/>
      <c r="AI2092" s="26"/>
      <c r="AJ2092" s="26"/>
      <c r="AK2092" s="26"/>
      <c r="AL2092" s="26"/>
      <c r="AM2092" s="26"/>
      <c r="AN2092" s="26"/>
      <c r="AO2092" s="26"/>
      <c r="AP2092" s="26"/>
      <c r="AQ2092" s="26"/>
      <c r="DN2092" s="42"/>
    </row>
    <row r="2093" spans="16:118" x14ac:dyDescent="0.3">
      <c r="P2093" s="26"/>
      <c r="Q2093" s="26"/>
      <c r="R2093" s="26"/>
      <c r="S2093" s="26"/>
      <c r="T2093" s="26"/>
      <c r="U2093" s="26"/>
      <c r="V2093" s="26"/>
      <c r="W2093" s="26"/>
      <c r="X2093" s="26"/>
      <c r="Y2093" s="26"/>
      <c r="Z2093" s="26"/>
      <c r="AA2093" s="26"/>
      <c r="AB2093" s="26"/>
      <c r="AC2093" s="26"/>
      <c r="AD2093" s="26"/>
      <c r="AE2093" s="26"/>
      <c r="AF2093" s="26"/>
      <c r="AG2093" s="26"/>
      <c r="AH2093" s="26"/>
      <c r="AI2093" s="26"/>
      <c r="AJ2093" s="26"/>
      <c r="AK2093" s="26"/>
      <c r="AL2093" s="26"/>
      <c r="AM2093" s="26"/>
      <c r="AN2093" s="26"/>
      <c r="AO2093" s="26"/>
      <c r="AP2093" s="26"/>
      <c r="AQ2093" s="26"/>
      <c r="DN2093" s="42"/>
    </row>
    <row r="2094" spans="16:118" x14ac:dyDescent="0.3">
      <c r="P2094" s="26"/>
      <c r="Q2094" s="26"/>
      <c r="R2094" s="26"/>
      <c r="S2094" s="26"/>
      <c r="T2094" s="26"/>
      <c r="U2094" s="26"/>
      <c r="V2094" s="26"/>
      <c r="W2094" s="26"/>
      <c r="X2094" s="26"/>
      <c r="Y2094" s="26"/>
      <c r="Z2094" s="26"/>
      <c r="AA2094" s="26"/>
      <c r="AB2094" s="26"/>
      <c r="AC2094" s="26"/>
      <c r="AD2094" s="26"/>
      <c r="AE2094" s="26"/>
      <c r="AF2094" s="26"/>
      <c r="AG2094" s="26"/>
      <c r="AH2094" s="26"/>
      <c r="AI2094" s="26"/>
      <c r="AJ2094" s="26"/>
      <c r="AK2094" s="26"/>
      <c r="AL2094" s="26"/>
      <c r="AM2094" s="26"/>
      <c r="AN2094" s="26"/>
      <c r="AO2094" s="26"/>
      <c r="AP2094" s="26"/>
      <c r="AQ2094" s="26"/>
      <c r="DN2094" s="42"/>
    </row>
    <row r="2095" spans="16:118" x14ac:dyDescent="0.3">
      <c r="P2095" s="26"/>
      <c r="Q2095" s="26"/>
      <c r="R2095" s="26"/>
      <c r="S2095" s="26"/>
      <c r="T2095" s="26"/>
      <c r="U2095" s="26"/>
      <c r="V2095" s="26"/>
      <c r="W2095" s="26"/>
      <c r="X2095" s="26"/>
      <c r="Y2095" s="26"/>
      <c r="Z2095" s="26"/>
      <c r="AA2095" s="26"/>
      <c r="AB2095" s="26"/>
      <c r="AC2095" s="26"/>
      <c r="AD2095" s="26"/>
      <c r="AE2095" s="26"/>
      <c r="AF2095" s="26"/>
      <c r="AG2095" s="26"/>
      <c r="AH2095" s="26"/>
      <c r="AI2095" s="26"/>
      <c r="AJ2095" s="26"/>
      <c r="AK2095" s="26"/>
      <c r="AL2095" s="26"/>
      <c r="AM2095" s="26"/>
      <c r="AN2095" s="26"/>
      <c r="AO2095" s="26"/>
      <c r="AP2095" s="26"/>
      <c r="AQ2095" s="26"/>
      <c r="DN2095" s="42"/>
    </row>
    <row r="2096" spans="16:118" x14ac:dyDescent="0.3">
      <c r="P2096" s="26"/>
      <c r="Q2096" s="26"/>
      <c r="R2096" s="26"/>
      <c r="S2096" s="26"/>
      <c r="T2096" s="26"/>
      <c r="U2096" s="26"/>
      <c r="V2096" s="26"/>
      <c r="W2096" s="26"/>
      <c r="X2096" s="26"/>
      <c r="Y2096" s="26"/>
      <c r="Z2096" s="26"/>
      <c r="AA2096" s="26"/>
      <c r="AB2096" s="26"/>
      <c r="AC2096" s="26"/>
      <c r="AD2096" s="26"/>
      <c r="AE2096" s="26"/>
      <c r="AF2096" s="26"/>
      <c r="AG2096" s="26"/>
      <c r="AH2096" s="26"/>
      <c r="AI2096" s="26"/>
      <c r="AJ2096" s="26"/>
      <c r="AK2096" s="26"/>
      <c r="AL2096" s="26"/>
      <c r="AM2096" s="26"/>
      <c r="AN2096" s="26"/>
      <c r="AO2096" s="26"/>
      <c r="AP2096" s="26"/>
      <c r="AQ2096" s="26"/>
      <c r="DN2096" s="42"/>
    </row>
    <row r="2097" spans="16:118" x14ac:dyDescent="0.3">
      <c r="P2097" s="26"/>
      <c r="Q2097" s="26"/>
      <c r="R2097" s="26"/>
      <c r="S2097" s="26"/>
      <c r="T2097" s="26"/>
      <c r="U2097" s="26"/>
      <c r="V2097" s="26"/>
      <c r="W2097" s="26"/>
      <c r="X2097" s="26"/>
      <c r="Y2097" s="26"/>
      <c r="Z2097" s="26"/>
      <c r="AA2097" s="26"/>
      <c r="AB2097" s="26"/>
      <c r="AC2097" s="26"/>
      <c r="AD2097" s="26"/>
      <c r="AE2097" s="26"/>
      <c r="AF2097" s="26"/>
      <c r="AG2097" s="26"/>
      <c r="AH2097" s="26"/>
      <c r="AI2097" s="26"/>
      <c r="AJ2097" s="26"/>
      <c r="AK2097" s="26"/>
      <c r="AL2097" s="26"/>
      <c r="AM2097" s="26"/>
      <c r="AN2097" s="26"/>
      <c r="AO2097" s="26"/>
      <c r="AP2097" s="26"/>
      <c r="AQ2097" s="26"/>
      <c r="DN2097" s="42"/>
    </row>
    <row r="2098" spans="16:118" x14ac:dyDescent="0.3">
      <c r="P2098" s="26"/>
      <c r="Q2098" s="26"/>
      <c r="R2098" s="26"/>
      <c r="S2098" s="26"/>
      <c r="T2098" s="26"/>
      <c r="U2098" s="26"/>
      <c r="V2098" s="26"/>
      <c r="W2098" s="26"/>
      <c r="X2098" s="26"/>
      <c r="Y2098" s="26"/>
      <c r="Z2098" s="26"/>
      <c r="AA2098" s="26"/>
      <c r="AB2098" s="26"/>
      <c r="AC2098" s="26"/>
      <c r="AD2098" s="26"/>
      <c r="AE2098" s="26"/>
      <c r="AF2098" s="26"/>
      <c r="AG2098" s="26"/>
      <c r="AH2098" s="26"/>
      <c r="AI2098" s="26"/>
      <c r="AJ2098" s="26"/>
      <c r="AK2098" s="26"/>
      <c r="AL2098" s="26"/>
      <c r="AM2098" s="26"/>
      <c r="AN2098" s="26"/>
      <c r="AO2098" s="26"/>
      <c r="AP2098" s="26"/>
      <c r="AQ2098" s="26"/>
      <c r="DN2098" s="42"/>
    </row>
    <row r="2099" spans="16:118" x14ac:dyDescent="0.3">
      <c r="P2099" s="26"/>
      <c r="Q2099" s="26"/>
      <c r="R2099" s="26"/>
      <c r="S2099" s="26"/>
      <c r="T2099" s="26"/>
      <c r="U2099" s="26"/>
      <c r="V2099" s="26"/>
      <c r="W2099" s="26"/>
      <c r="X2099" s="26"/>
      <c r="Y2099" s="26"/>
      <c r="Z2099" s="26"/>
      <c r="AA2099" s="26"/>
      <c r="AB2099" s="26"/>
      <c r="AC2099" s="26"/>
      <c r="AD2099" s="26"/>
      <c r="AE2099" s="26"/>
      <c r="AF2099" s="26"/>
      <c r="AG2099" s="26"/>
      <c r="AH2099" s="26"/>
      <c r="AI2099" s="26"/>
      <c r="AJ2099" s="26"/>
      <c r="AK2099" s="26"/>
      <c r="AL2099" s="26"/>
      <c r="AM2099" s="26"/>
      <c r="AN2099" s="26"/>
      <c r="AO2099" s="26"/>
      <c r="AP2099" s="26"/>
      <c r="AQ2099" s="26"/>
      <c r="DN2099" s="42"/>
    </row>
    <row r="2100" spans="16:118" x14ac:dyDescent="0.3">
      <c r="P2100" s="26"/>
      <c r="Q2100" s="26"/>
      <c r="R2100" s="26"/>
      <c r="S2100" s="26"/>
      <c r="T2100" s="26"/>
      <c r="U2100" s="26"/>
      <c r="V2100" s="26"/>
      <c r="W2100" s="26"/>
      <c r="X2100" s="26"/>
      <c r="Y2100" s="26"/>
      <c r="Z2100" s="26"/>
      <c r="AA2100" s="26"/>
      <c r="AB2100" s="26"/>
      <c r="AC2100" s="26"/>
      <c r="AD2100" s="26"/>
      <c r="AE2100" s="26"/>
      <c r="AF2100" s="26"/>
      <c r="AG2100" s="26"/>
      <c r="AH2100" s="26"/>
      <c r="AI2100" s="26"/>
      <c r="AJ2100" s="26"/>
      <c r="AK2100" s="26"/>
      <c r="AL2100" s="26"/>
      <c r="AM2100" s="26"/>
      <c r="AN2100" s="26"/>
      <c r="AO2100" s="26"/>
      <c r="AP2100" s="26"/>
      <c r="AQ2100" s="26"/>
      <c r="DN2100" s="42"/>
    </row>
    <row r="2101" spans="16:118" x14ac:dyDescent="0.3">
      <c r="P2101" s="26"/>
      <c r="Q2101" s="26"/>
      <c r="R2101" s="26"/>
      <c r="S2101" s="26"/>
      <c r="T2101" s="26"/>
      <c r="U2101" s="26"/>
      <c r="V2101" s="26"/>
      <c r="W2101" s="26"/>
      <c r="X2101" s="26"/>
      <c r="Y2101" s="26"/>
      <c r="Z2101" s="26"/>
      <c r="AA2101" s="26"/>
      <c r="AB2101" s="26"/>
      <c r="AC2101" s="26"/>
      <c r="AD2101" s="26"/>
      <c r="AE2101" s="26"/>
      <c r="AF2101" s="26"/>
      <c r="AG2101" s="26"/>
      <c r="AH2101" s="26"/>
      <c r="AI2101" s="26"/>
      <c r="AJ2101" s="26"/>
      <c r="AK2101" s="26"/>
      <c r="AL2101" s="26"/>
      <c r="AM2101" s="26"/>
      <c r="AN2101" s="26"/>
      <c r="AO2101" s="26"/>
      <c r="AP2101" s="26"/>
      <c r="AQ2101" s="26"/>
      <c r="DN2101" s="42"/>
    </row>
    <row r="2102" spans="16:118" x14ac:dyDescent="0.3">
      <c r="P2102" s="26"/>
      <c r="Q2102" s="26"/>
      <c r="R2102" s="26"/>
      <c r="S2102" s="26"/>
      <c r="T2102" s="26"/>
      <c r="U2102" s="26"/>
      <c r="V2102" s="26"/>
      <c r="W2102" s="26"/>
      <c r="X2102" s="26"/>
      <c r="Y2102" s="26"/>
      <c r="Z2102" s="26"/>
      <c r="AA2102" s="26"/>
      <c r="AB2102" s="26"/>
      <c r="AC2102" s="26"/>
      <c r="AD2102" s="26"/>
      <c r="AE2102" s="26"/>
      <c r="AF2102" s="26"/>
      <c r="AG2102" s="26"/>
      <c r="AH2102" s="26"/>
      <c r="AI2102" s="26"/>
      <c r="AJ2102" s="26"/>
      <c r="AK2102" s="26"/>
      <c r="AL2102" s="26"/>
      <c r="AM2102" s="26"/>
      <c r="AN2102" s="26"/>
      <c r="AO2102" s="26"/>
      <c r="AP2102" s="26"/>
      <c r="AQ2102" s="26"/>
      <c r="DN2102" s="42"/>
    </row>
    <row r="2103" spans="16:118" x14ac:dyDescent="0.3">
      <c r="P2103" s="26"/>
      <c r="Q2103" s="26"/>
      <c r="R2103" s="26"/>
      <c r="S2103" s="26"/>
      <c r="T2103" s="26"/>
      <c r="U2103" s="26"/>
      <c r="V2103" s="26"/>
      <c r="W2103" s="26"/>
      <c r="X2103" s="26"/>
      <c r="Y2103" s="26"/>
      <c r="Z2103" s="26"/>
      <c r="AA2103" s="26"/>
      <c r="AB2103" s="26"/>
      <c r="AC2103" s="26"/>
      <c r="AD2103" s="26"/>
      <c r="AE2103" s="26"/>
      <c r="AF2103" s="26"/>
      <c r="AG2103" s="26"/>
      <c r="AH2103" s="26"/>
      <c r="AI2103" s="26"/>
      <c r="AJ2103" s="26"/>
      <c r="AK2103" s="26"/>
      <c r="AL2103" s="26"/>
      <c r="AM2103" s="26"/>
      <c r="AN2103" s="26"/>
      <c r="AO2103" s="26"/>
      <c r="AP2103" s="26"/>
      <c r="AQ2103" s="26"/>
      <c r="DN2103" s="42"/>
    </row>
    <row r="2104" spans="16:118" x14ac:dyDescent="0.3">
      <c r="P2104" s="26"/>
      <c r="Q2104" s="26"/>
      <c r="R2104" s="26"/>
      <c r="S2104" s="26"/>
      <c r="T2104" s="26"/>
      <c r="U2104" s="26"/>
      <c r="V2104" s="26"/>
      <c r="W2104" s="26"/>
      <c r="X2104" s="26"/>
      <c r="Y2104" s="26"/>
      <c r="Z2104" s="26"/>
      <c r="AA2104" s="26"/>
      <c r="AB2104" s="26"/>
      <c r="AC2104" s="26"/>
      <c r="AD2104" s="26"/>
      <c r="AE2104" s="26"/>
      <c r="AF2104" s="26"/>
      <c r="AG2104" s="26"/>
      <c r="AH2104" s="26"/>
      <c r="AI2104" s="26"/>
      <c r="AJ2104" s="26"/>
      <c r="AK2104" s="26"/>
      <c r="AL2104" s="26"/>
      <c r="AM2104" s="26"/>
      <c r="AN2104" s="26"/>
      <c r="AO2104" s="26"/>
      <c r="AP2104" s="26"/>
      <c r="AQ2104" s="26"/>
      <c r="DN2104" s="42"/>
    </row>
    <row r="2105" spans="16:118" x14ac:dyDescent="0.3">
      <c r="P2105" s="26"/>
      <c r="Q2105" s="26"/>
      <c r="R2105" s="26"/>
      <c r="S2105" s="26"/>
      <c r="T2105" s="26"/>
      <c r="U2105" s="26"/>
      <c r="V2105" s="26"/>
      <c r="W2105" s="26"/>
      <c r="X2105" s="26"/>
      <c r="Y2105" s="26"/>
      <c r="Z2105" s="26"/>
      <c r="AA2105" s="26"/>
      <c r="AB2105" s="26"/>
      <c r="AC2105" s="26"/>
      <c r="AD2105" s="26"/>
      <c r="AE2105" s="26"/>
      <c r="AF2105" s="26"/>
      <c r="AG2105" s="26"/>
      <c r="AH2105" s="26"/>
      <c r="AI2105" s="26"/>
      <c r="AJ2105" s="26"/>
      <c r="AK2105" s="26"/>
      <c r="AL2105" s="26"/>
      <c r="AM2105" s="26"/>
      <c r="AN2105" s="26"/>
      <c r="AO2105" s="26"/>
      <c r="AP2105" s="26"/>
      <c r="AQ2105" s="26"/>
      <c r="DN2105" s="42"/>
    </row>
    <row r="2106" spans="16:118" x14ac:dyDescent="0.3">
      <c r="P2106" s="26"/>
      <c r="Q2106" s="26"/>
      <c r="R2106" s="26"/>
      <c r="S2106" s="26"/>
      <c r="T2106" s="26"/>
      <c r="U2106" s="26"/>
      <c r="V2106" s="26"/>
      <c r="W2106" s="26"/>
      <c r="X2106" s="26"/>
      <c r="Y2106" s="26"/>
      <c r="Z2106" s="26"/>
      <c r="AA2106" s="26"/>
      <c r="AB2106" s="26"/>
      <c r="AC2106" s="26"/>
      <c r="AD2106" s="26"/>
      <c r="AE2106" s="26"/>
      <c r="AF2106" s="26"/>
      <c r="AG2106" s="26"/>
      <c r="AH2106" s="26"/>
      <c r="AI2106" s="26"/>
      <c r="AJ2106" s="26"/>
      <c r="AK2106" s="26"/>
      <c r="AL2106" s="26"/>
      <c r="AM2106" s="26"/>
      <c r="AN2106" s="26"/>
      <c r="AO2106" s="26"/>
      <c r="AP2106" s="26"/>
      <c r="AQ2106" s="26"/>
      <c r="DN2106" s="42"/>
    </row>
    <row r="2107" spans="16:118" x14ac:dyDescent="0.3">
      <c r="P2107" s="26"/>
      <c r="Q2107" s="26"/>
      <c r="R2107" s="26"/>
      <c r="S2107" s="26"/>
      <c r="T2107" s="26"/>
      <c r="U2107" s="26"/>
      <c r="V2107" s="26"/>
      <c r="W2107" s="26"/>
      <c r="X2107" s="26"/>
      <c r="Y2107" s="26"/>
      <c r="Z2107" s="26"/>
      <c r="AA2107" s="26"/>
      <c r="AB2107" s="26"/>
      <c r="AC2107" s="26"/>
      <c r="AD2107" s="26"/>
      <c r="AE2107" s="26"/>
      <c r="AF2107" s="26"/>
      <c r="AG2107" s="26"/>
      <c r="AH2107" s="26"/>
      <c r="AI2107" s="26"/>
      <c r="AJ2107" s="26"/>
      <c r="AK2107" s="26"/>
      <c r="AL2107" s="26"/>
      <c r="AM2107" s="26"/>
      <c r="AN2107" s="26"/>
      <c r="AO2107" s="26"/>
      <c r="AP2107" s="26"/>
      <c r="AQ2107" s="26"/>
      <c r="DN2107" s="42"/>
    </row>
    <row r="2108" spans="16:118" x14ac:dyDescent="0.3">
      <c r="P2108" s="26"/>
      <c r="Q2108" s="26"/>
      <c r="R2108" s="26"/>
      <c r="S2108" s="26"/>
      <c r="T2108" s="26"/>
      <c r="U2108" s="26"/>
      <c r="V2108" s="26"/>
      <c r="W2108" s="26"/>
      <c r="X2108" s="26"/>
      <c r="Y2108" s="26"/>
      <c r="Z2108" s="26"/>
      <c r="AA2108" s="26"/>
      <c r="AB2108" s="26"/>
      <c r="AC2108" s="26"/>
      <c r="AD2108" s="26"/>
      <c r="AE2108" s="26"/>
      <c r="AF2108" s="26"/>
      <c r="AG2108" s="26"/>
      <c r="AH2108" s="26"/>
      <c r="AI2108" s="26"/>
      <c r="AJ2108" s="26"/>
      <c r="AK2108" s="26"/>
      <c r="AL2108" s="26"/>
      <c r="AM2108" s="26"/>
      <c r="AN2108" s="26"/>
      <c r="AO2108" s="26"/>
      <c r="AP2108" s="26"/>
      <c r="AQ2108" s="26"/>
      <c r="DN2108" s="42"/>
    </row>
    <row r="2109" spans="16:118" x14ac:dyDescent="0.3">
      <c r="P2109" s="26"/>
      <c r="Q2109" s="26"/>
      <c r="R2109" s="26"/>
      <c r="S2109" s="26"/>
      <c r="T2109" s="26"/>
      <c r="U2109" s="26"/>
      <c r="V2109" s="26"/>
      <c r="W2109" s="26"/>
      <c r="X2109" s="26"/>
      <c r="Y2109" s="26"/>
      <c r="Z2109" s="26"/>
      <c r="AA2109" s="26"/>
      <c r="AB2109" s="26"/>
      <c r="AC2109" s="26"/>
      <c r="AD2109" s="26"/>
      <c r="AE2109" s="26"/>
      <c r="AF2109" s="26"/>
      <c r="AG2109" s="26"/>
      <c r="AH2109" s="26"/>
      <c r="AI2109" s="26"/>
      <c r="AJ2109" s="26"/>
      <c r="AK2109" s="26"/>
      <c r="AL2109" s="26"/>
      <c r="AM2109" s="26"/>
      <c r="AN2109" s="26"/>
      <c r="AO2109" s="26"/>
      <c r="AP2109" s="26"/>
      <c r="AQ2109" s="26"/>
      <c r="DN2109" s="42"/>
    </row>
    <row r="2110" spans="16:118" x14ac:dyDescent="0.3">
      <c r="P2110" s="26"/>
      <c r="Q2110" s="26"/>
      <c r="R2110" s="26"/>
      <c r="S2110" s="26"/>
      <c r="T2110" s="26"/>
      <c r="U2110" s="26"/>
      <c r="V2110" s="26"/>
      <c r="W2110" s="26"/>
      <c r="X2110" s="26"/>
      <c r="Y2110" s="26"/>
      <c r="Z2110" s="26"/>
      <c r="AA2110" s="26"/>
      <c r="AB2110" s="26"/>
      <c r="AC2110" s="26"/>
      <c r="AD2110" s="26"/>
      <c r="AE2110" s="26"/>
      <c r="AF2110" s="26"/>
      <c r="AG2110" s="26"/>
      <c r="AH2110" s="26"/>
      <c r="AI2110" s="26"/>
      <c r="AJ2110" s="26"/>
      <c r="AK2110" s="26"/>
      <c r="AL2110" s="26"/>
      <c r="AM2110" s="26"/>
      <c r="AN2110" s="26"/>
      <c r="AO2110" s="26"/>
      <c r="AP2110" s="26"/>
      <c r="AQ2110" s="26"/>
      <c r="DN2110" s="42"/>
    </row>
    <row r="2111" spans="16:118" x14ac:dyDescent="0.3">
      <c r="P2111" s="26"/>
      <c r="Q2111" s="26"/>
      <c r="R2111" s="26"/>
      <c r="S2111" s="26"/>
      <c r="T2111" s="26"/>
      <c r="U2111" s="26"/>
      <c r="V2111" s="26"/>
      <c r="W2111" s="26"/>
      <c r="X2111" s="26"/>
      <c r="Y2111" s="26"/>
      <c r="Z2111" s="26"/>
      <c r="AA2111" s="26"/>
      <c r="AB2111" s="26"/>
      <c r="AC2111" s="26"/>
      <c r="AD2111" s="26"/>
      <c r="AE2111" s="26"/>
      <c r="AF2111" s="26"/>
      <c r="AG2111" s="26"/>
      <c r="AH2111" s="26"/>
      <c r="AI2111" s="26"/>
      <c r="AJ2111" s="26"/>
      <c r="AK2111" s="26"/>
      <c r="AL2111" s="26"/>
      <c r="AM2111" s="26"/>
      <c r="AN2111" s="26"/>
      <c r="AO2111" s="26"/>
      <c r="AP2111" s="26"/>
      <c r="AQ2111" s="26"/>
      <c r="DN2111" s="42"/>
    </row>
    <row r="2112" spans="16:118" x14ac:dyDescent="0.3">
      <c r="P2112" s="26"/>
      <c r="Q2112" s="26"/>
      <c r="R2112" s="26"/>
      <c r="S2112" s="26"/>
      <c r="T2112" s="26"/>
      <c r="U2112" s="26"/>
      <c r="V2112" s="26"/>
      <c r="W2112" s="26"/>
      <c r="X2112" s="26"/>
      <c r="Y2112" s="26"/>
      <c r="Z2112" s="26"/>
      <c r="AA2112" s="26"/>
      <c r="AB2112" s="26"/>
      <c r="AC2112" s="26"/>
      <c r="AD2112" s="26"/>
      <c r="AE2112" s="26"/>
      <c r="AF2112" s="26"/>
      <c r="AG2112" s="26"/>
      <c r="AH2112" s="26"/>
      <c r="AI2112" s="26"/>
      <c r="AJ2112" s="26"/>
      <c r="AK2112" s="26"/>
      <c r="AL2112" s="26"/>
      <c r="AM2112" s="26"/>
      <c r="AN2112" s="26"/>
      <c r="AO2112" s="26"/>
      <c r="AP2112" s="26"/>
      <c r="AQ2112" s="26"/>
      <c r="DN2112" s="42"/>
    </row>
    <row r="2113" spans="16:118" x14ac:dyDescent="0.3">
      <c r="P2113" s="26"/>
      <c r="Q2113" s="26"/>
      <c r="R2113" s="26"/>
      <c r="S2113" s="26"/>
      <c r="T2113" s="26"/>
      <c r="U2113" s="26"/>
      <c r="V2113" s="26"/>
      <c r="W2113" s="26"/>
      <c r="X2113" s="26"/>
      <c r="Y2113" s="26"/>
      <c r="Z2113" s="26"/>
      <c r="AA2113" s="26"/>
      <c r="AB2113" s="26"/>
      <c r="AC2113" s="26"/>
      <c r="AD2113" s="26"/>
      <c r="AE2113" s="26"/>
      <c r="AF2113" s="26"/>
      <c r="AG2113" s="26"/>
      <c r="AH2113" s="26"/>
      <c r="AI2113" s="26"/>
      <c r="AJ2113" s="26"/>
      <c r="AK2113" s="26"/>
      <c r="AL2113" s="26"/>
      <c r="AM2113" s="26"/>
      <c r="AN2113" s="26"/>
      <c r="AO2113" s="26"/>
      <c r="AP2113" s="26"/>
      <c r="AQ2113" s="26"/>
      <c r="DN2113" s="42"/>
    </row>
    <row r="2114" spans="16:118" x14ac:dyDescent="0.3">
      <c r="P2114" s="26"/>
      <c r="Q2114" s="26"/>
      <c r="R2114" s="26"/>
      <c r="S2114" s="26"/>
      <c r="T2114" s="26"/>
      <c r="U2114" s="26"/>
      <c r="V2114" s="26"/>
      <c r="W2114" s="26"/>
      <c r="X2114" s="26"/>
      <c r="Y2114" s="26"/>
      <c r="Z2114" s="26"/>
      <c r="AA2114" s="26"/>
      <c r="AB2114" s="26"/>
      <c r="AC2114" s="26"/>
      <c r="AD2114" s="26"/>
      <c r="AE2114" s="26"/>
      <c r="AF2114" s="26"/>
      <c r="AG2114" s="26"/>
      <c r="AH2114" s="26"/>
      <c r="AI2114" s="26"/>
      <c r="AJ2114" s="26"/>
      <c r="AK2114" s="26"/>
      <c r="AL2114" s="26"/>
      <c r="AM2114" s="26"/>
      <c r="AN2114" s="26"/>
      <c r="AO2114" s="26"/>
      <c r="AP2114" s="26"/>
      <c r="AQ2114" s="26"/>
      <c r="DN2114" s="42"/>
    </row>
    <row r="2115" spans="16:118" x14ac:dyDescent="0.3">
      <c r="P2115" s="26"/>
      <c r="Q2115" s="26"/>
      <c r="R2115" s="26"/>
      <c r="S2115" s="26"/>
      <c r="T2115" s="26"/>
      <c r="U2115" s="26"/>
      <c r="V2115" s="26"/>
      <c r="W2115" s="26"/>
      <c r="X2115" s="26"/>
      <c r="Y2115" s="26"/>
      <c r="Z2115" s="26"/>
      <c r="AA2115" s="26"/>
      <c r="AB2115" s="26"/>
      <c r="AC2115" s="26"/>
      <c r="AD2115" s="26"/>
      <c r="AE2115" s="26"/>
      <c r="AF2115" s="26"/>
      <c r="AG2115" s="26"/>
      <c r="AH2115" s="26"/>
      <c r="AI2115" s="26"/>
      <c r="AJ2115" s="26"/>
      <c r="AK2115" s="26"/>
      <c r="AL2115" s="26"/>
      <c r="AM2115" s="26"/>
      <c r="AN2115" s="26"/>
      <c r="AO2115" s="26"/>
      <c r="AP2115" s="26"/>
      <c r="AQ2115" s="26"/>
      <c r="DN2115" s="42"/>
    </row>
    <row r="2116" spans="16:118" x14ac:dyDescent="0.3">
      <c r="P2116" s="26"/>
      <c r="Q2116" s="26"/>
      <c r="R2116" s="26"/>
      <c r="S2116" s="26"/>
      <c r="T2116" s="26"/>
      <c r="U2116" s="26"/>
      <c r="V2116" s="26"/>
      <c r="W2116" s="26"/>
      <c r="X2116" s="26"/>
      <c r="Y2116" s="26"/>
      <c r="Z2116" s="26"/>
      <c r="AA2116" s="26"/>
      <c r="AB2116" s="26"/>
      <c r="AC2116" s="26"/>
      <c r="AD2116" s="26"/>
      <c r="AE2116" s="26"/>
      <c r="AF2116" s="26"/>
      <c r="AG2116" s="26"/>
      <c r="AH2116" s="26"/>
      <c r="AI2116" s="26"/>
      <c r="AJ2116" s="26"/>
      <c r="AK2116" s="26"/>
      <c r="AL2116" s="26"/>
      <c r="AM2116" s="26"/>
      <c r="AN2116" s="26"/>
      <c r="AO2116" s="26"/>
      <c r="AP2116" s="26"/>
      <c r="AQ2116" s="26"/>
      <c r="DN2116" s="42"/>
    </row>
    <row r="2117" spans="16:118" x14ac:dyDescent="0.3">
      <c r="P2117" s="26"/>
      <c r="Q2117" s="26"/>
      <c r="R2117" s="26"/>
      <c r="S2117" s="26"/>
      <c r="T2117" s="26"/>
      <c r="U2117" s="26"/>
      <c r="V2117" s="26"/>
      <c r="W2117" s="26"/>
      <c r="X2117" s="26"/>
      <c r="Y2117" s="26"/>
      <c r="Z2117" s="26"/>
      <c r="AA2117" s="26"/>
      <c r="AB2117" s="26"/>
      <c r="AC2117" s="26"/>
      <c r="AD2117" s="26"/>
      <c r="AE2117" s="26"/>
      <c r="AF2117" s="26"/>
      <c r="AG2117" s="26"/>
      <c r="AH2117" s="26"/>
      <c r="AI2117" s="26"/>
      <c r="AJ2117" s="26"/>
      <c r="AK2117" s="26"/>
      <c r="AL2117" s="26"/>
      <c r="AM2117" s="26"/>
      <c r="AN2117" s="26"/>
      <c r="AO2117" s="26"/>
      <c r="AP2117" s="26"/>
      <c r="AQ2117" s="26"/>
      <c r="DN2117" s="42"/>
    </row>
    <row r="2118" spans="16:118" x14ac:dyDescent="0.3">
      <c r="P2118" s="26"/>
      <c r="Q2118" s="26"/>
      <c r="R2118" s="26"/>
      <c r="S2118" s="26"/>
      <c r="T2118" s="26"/>
      <c r="U2118" s="26"/>
      <c r="V2118" s="26"/>
      <c r="W2118" s="26"/>
      <c r="X2118" s="26"/>
      <c r="Y2118" s="26"/>
      <c r="Z2118" s="26"/>
      <c r="AA2118" s="26"/>
      <c r="AB2118" s="26"/>
      <c r="AC2118" s="26"/>
      <c r="AD2118" s="26"/>
      <c r="AE2118" s="26"/>
      <c r="AF2118" s="26"/>
      <c r="AG2118" s="26"/>
      <c r="AH2118" s="26"/>
      <c r="AI2118" s="26"/>
      <c r="AJ2118" s="26"/>
      <c r="AK2118" s="26"/>
      <c r="AL2118" s="26"/>
      <c r="AM2118" s="26"/>
      <c r="AN2118" s="26"/>
      <c r="AO2118" s="26"/>
      <c r="AP2118" s="26"/>
      <c r="AQ2118" s="26"/>
      <c r="DN2118" s="42"/>
    </row>
    <row r="2119" spans="16:118" x14ac:dyDescent="0.3">
      <c r="P2119" s="26"/>
      <c r="Q2119" s="26"/>
      <c r="R2119" s="26"/>
      <c r="S2119" s="26"/>
      <c r="T2119" s="26"/>
      <c r="U2119" s="26"/>
      <c r="V2119" s="26"/>
      <c r="W2119" s="26"/>
      <c r="X2119" s="26"/>
      <c r="Y2119" s="26"/>
      <c r="Z2119" s="26"/>
      <c r="AA2119" s="26"/>
      <c r="AB2119" s="26"/>
      <c r="AC2119" s="26"/>
      <c r="AD2119" s="26"/>
      <c r="AE2119" s="26"/>
      <c r="AF2119" s="26"/>
      <c r="AG2119" s="26"/>
      <c r="AH2119" s="26"/>
      <c r="AI2119" s="26"/>
      <c r="AJ2119" s="26"/>
      <c r="AK2119" s="26"/>
      <c r="AL2119" s="26"/>
      <c r="AM2119" s="26"/>
      <c r="AN2119" s="26"/>
      <c r="AO2119" s="26"/>
      <c r="AP2119" s="26"/>
      <c r="AQ2119" s="26"/>
      <c r="DN2119" s="42"/>
    </row>
    <row r="2120" spans="16:118" x14ac:dyDescent="0.3">
      <c r="P2120" s="26"/>
      <c r="Q2120" s="26"/>
      <c r="R2120" s="26"/>
      <c r="S2120" s="26"/>
      <c r="T2120" s="26"/>
      <c r="U2120" s="26"/>
      <c r="V2120" s="26"/>
      <c r="W2120" s="26"/>
      <c r="X2120" s="26"/>
      <c r="Y2120" s="26"/>
      <c r="Z2120" s="26"/>
      <c r="AA2120" s="26"/>
      <c r="AB2120" s="26"/>
      <c r="AC2120" s="26"/>
      <c r="AD2120" s="26"/>
      <c r="AE2120" s="26"/>
      <c r="AF2120" s="26"/>
      <c r="AG2120" s="26"/>
      <c r="AH2120" s="26"/>
      <c r="AI2120" s="26"/>
      <c r="AJ2120" s="26"/>
      <c r="AK2120" s="26"/>
      <c r="AL2120" s="26"/>
      <c r="AM2120" s="26"/>
      <c r="AN2120" s="26"/>
      <c r="AO2120" s="26"/>
      <c r="AP2120" s="26"/>
      <c r="AQ2120" s="26"/>
      <c r="DN2120" s="42"/>
    </row>
    <row r="2121" spans="16:118" x14ac:dyDescent="0.3">
      <c r="P2121" s="26"/>
      <c r="Q2121" s="26"/>
      <c r="R2121" s="26"/>
      <c r="S2121" s="26"/>
      <c r="T2121" s="26"/>
      <c r="U2121" s="26"/>
      <c r="V2121" s="26"/>
      <c r="W2121" s="26"/>
      <c r="X2121" s="26"/>
      <c r="Y2121" s="26"/>
      <c r="Z2121" s="26"/>
      <c r="AA2121" s="26"/>
      <c r="AB2121" s="26"/>
      <c r="AC2121" s="26"/>
      <c r="AD2121" s="26"/>
      <c r="AE2121" s="26"/>
      <c r="AF2121" s="26"/>
      <c r="AG2121" s="26"/>
      <c r="AH2121" s="26"/>
      <c r="AI2121" s="26"/>
      <c r="AJ2121" s="26"/>
      <c r="AK2121" s="26"/>
      <c r="AL2121" s="26"/>
      <c r="AM2121" s="26"/>
      <c r="AN2121" s="26"/>
      <c r="AO2121" s="26"/>
      <c r="AP2121" s="26"/>
      <c r="AQ2121" s="26"/>
      <c r="DN2121" s="42"/>
    </row>
    <row r="2122" spans="16:118" x14ac:dyDescent="0.3">
      <c r="P2122" s="26"/>
      <c r="Q2122" s="26"/>
      <c r="R2122" s="26"/>
      <c r="S2122" s="26"/>
      <c r="T2122" s="26"/>
      <c r="U2122" s="26"/>
      <c r="V2122" s="26"/>
      <c r="W2122" s="26"/>
      <c r="X2122" s="26"/>
      <c r="Y2122" s="26"/>
      <c r="Z2122" s="26"/>
      <c r="AA2122" s="26"/>
      <c r="AB2122" s="26"/>
      <c r="AC2122" s="26"/>
      <c r="AD2122" s="26"/>
      <c r="AE2122" s="26"/>
      <c r="AF2122" s="26"/>
      <c r="AG2122" s="26"/>
      <c r="AH2122" s="26"/>
      <c r="AI2122" s="26"/>
      <c r="AJ2122" s="26"/>
      <c r="AK2122" s="26"/>
      <c r="AL2122" s="26"/>
      <c r="AM2122" s="26"/>
      <c r="AN2122" s="26"/>
      <c r="AO2122" s="26"/>
      <c r="AP2122" s="26"/>
      <c r="AQ2122" s="26"/>
      <c r="DN2122" s="42"/>
    </row>
    <row r="2123" spans="16:118" x14ac:dyDescent="0.3">
      <c r="P2123" s="26"/>
      <c r="Q2123" s="26"/>
      <c r="R2123" s="26"/>
      <c r="S2123" s="26"/>
      <c r="T2123" s="26"/>
      <c r="U2123" s="26"/>
      <c r="V2123" s="26"/>
      <c r="W2123" s="26"/>
      <c r="X2123" s="26"/>
      <c r="Y2123" s="26"/>
      <c r="Z2123" s="26"/>
      <c r="AA2123" s="26"/>
      <c r="AB2123" s="26"/>
      <c r="AC2123" s="26"/>
      <c r="AD2123" s="26"/>
      <c r="AE2123" s="26"/>
      <c r="AF2123" s="26"/>
      <c r="AG2123" s="26"/>
      <c r="AH2123" s="26"/>
      <c r="AI2123" s="26"/>
      <c r="AJ2123" s="26"/>
      <c r="AK2123" s="26"/>
      <c r="AL2123" s="26"/>
      <c r="AM2123" s="26"/>
      <c r="AN2123" s="26"/>
      <c r="AO2123" s="26"/>
      <c r="AP2123" s="26"/>
      <c r="AQ2123" s="26"/>
      <c r="DN2123" s="42"/>
    </row>
    <row r="2124" spans="16:118" x14ac:dyDescent="0.3">
      <c r="P2124" s="26"/>
      <c r="Q2124" s="26"/>
      <c r="R2124" s="26"/>
      <c r="S2124" s="26"/>
      <c r="T2124" s="26"/>
      <c r="U2124" s="26"/>
      <c r="V2124" s="26"/>
      <c r="W2124" s="26"/>
      <c r="X2124" s="26"/>
      <c r="Y2124" s="26"/>
      <c r="Z2124" s="26"/>
      <c r="AA2124" s="26"/>
      <c r="AB2124" s="26"/>
      <c r="AC2124" s="26"/>
      <c r="AD2124" s="26"/>
      <c r="AE2124" s="26"/>
      <c r="AF2124" s="26"/>
      <c r="AG2124" s="26"/>
      <c r="AH2124" s="26"/>
      <c r="AI2124" s="26"/>
      <c r="AJ2124" s="26"/>
      <c r="AK2124" s="26"/>
      <c r="AL2124" s="26"/>
      <c r="AM2124" s="26"/>
      <c r="AN2124" s="26"/>
      <c r="AO2124" s="26"/>
      <c r="AP2124" s="26"/>
      <c r="AQ2124" s="26"/>
      <c r="DN2124" s="42"/>
    </row>
    <row r="2125" spans="16:118" x14ac:dyDescent="0.3">
      <c r="P2125" s="26"/>
      <c r="Q2125" s="26"/>
      <c r="R2125" s="26"/>
      <c r="S2125" s="26"/>
      <c r="T2125" s="26"/>
      <c r="U2125" s="26"/>
      <c r="V2125" s="26"/>
      <c r="W2125" s="26"/>
      <c r="X2125" s="26"/>
      <c r="Y2125" s="26"/>
      <c r="Z2125" s="26"/>
      <c r="AA2125" s="26"/>
      <c r="AB2125" s="26"/>
      <c r="AC2125" s="26"/>
      <c r="AD2125" s="26"/>
      <c r="AE2125" s="26"/>
      <c r="AF2125" s="26"/>
      <c r="AG2125" s="26"/>
      <c r="AH2125" s="26"/>
      <c r="AI2125" s="26"/>
      <c r="AJ2125" s="26"/>
      <c r="AK2125" s="26"/>
      <c r="AL2125" s="26"/>
      <c r="AM2125" s="26"/>
      <c r="AN2125" s="26"/>
      <c r="AO2125" s="26"/>
      <c r="AP2125" s="26"/>
      <c r="AQ2125" s="26"/>
      <c r="DN2125" s="42"/>
    </row>
    <row r="2126" spans="16:118" x14ac:dyDescent="0.3">
      <c r="P2126" s="26"/>
      <c r="Q2126" s="26"/>
      <c r="R2126" s="26"/>
      <c r="S2126" s="26"/>
      <c r="T2126" s="26"/>
      <c r="U2126" s="26"/>
      <c r="V2126" s="26"/>
      <c r="W2126" s="26"/>
      <c r="X2126" s="26"/>
      <c r="Y2126" s="26"/>
      <c r="Z2126" s="26"/>
      <c r="AA2126" s="26"/>
      <c r="AB2126" s="26"/>
      <c r="AC2126" s="26"/>
      <c r="AD2126" s="26"/>
      <c r="AE2126" s="26"/>
      <c r="AF2126" s="26"/>
      <c r="AG2126" s="26"/>
      <c r="AH2126" s="26"/>
      <c r="AI2126" s="26"/>
      <c r="AJ2126" s="26"/>
      <c r="AK2126" s="26"/>
      <c r="AL2126" s="26"/>
      <c r="AM2126" s="26"/>
      <c r="AN2126" s="26"/>
      <c r="AO2126" s="26"/>
      <c r="AP2126" s="26"/>
      <c r="AQ2126" s="26"/>
      <c r="DN2126" s="42"/>
    </row>
    <row r="2127" spans="16:118" x14ac:dyDescent="0.3">
      <c r="P2127" s="26"/>
      <c r="Q2127" s="26"/>
      <c r="R2127" s="26"/>
      <c r="S2127" s="26"/>
      <c r="T2127" s="26"/>
      <c r="U2127" s="26"/>
      <c r="V2127" s="26"/>
      <c r="W2127" s="26"/>
      <c r="X2127" s="26"/>
      <c r="Y2127" s="26"/>
      <c r="Z2127" s="26"/>
      <c r="AA2127" s="26"/>
      <c r="AB2127" s="26"/>
      <c r="AC2127" s="26"/>
      <c r="AD2127" s="26"/>
      <c r="AE2127" s="26"/>
      <c r="AF2127" s="26"/>
      <c r="AG2127" s="26"/>
      <c r="AH2127" s="26"/>
      <c r="AI2127" s="26"/>
      <c r="AJ2127" s="26"/>
      <c r="AK2127" s="26"/>
      <c r="AL2127" s="26"/>
      <c r="AM2127" s="26"/>
      <c r="AN2127" s="26"/>
      <c r="AO2127" s="26"/>
      <c r="AP2127" s="26"/>
      <c r="AQ2127" s="26"/>
      <c r="DN2127" s="42"/>
    </row>
    <row r="2128" spans="16:118" x14ac:dyDescent="0.3">
      <c r="P2128" s="26"/>
      <c r="Q2128" s="26"/>
      <c r="R2128" s="26"/>
      <c r="S2128" s="26"/>
      <c r="T2128" s="26"/>
      <c r="U2128" s="26"/>
      <c r="V2128" s="26"/>
      <c r="W2128" s="26"/>
      <c r="X2128" s="26"/>
      <c r="Y2128" s="26"/>
      <c r="Z2128" s="26"/>
      <c r="AA2128" s="26"/>
      <c r="AB2128" s="26"/>
      <c r="AC2128" s="26"/>
      <c r="AD2128" s="26"/>
      <c r="AE2128" s="26"/>
      <c r="AF2128" s="26"/>
      <c r="AG2128" s="26"/>
      <c r="AH2128" s="26"/>
      <c r="AI2128" s="26"/>
      <c r="AJ2128" s="26"/>
      <c r="AK2128" s="26"/>
      <c r="AL2128" s="26"/>
      <c r="AM2128" s="26"/>
      <c r="AN2128" s="26"/>
      <c r="AO2128" s="26"/>
      <c r="AP2128" s="26"/>
      <c r="AQ2128" s="26"/>
      <c r="DN2128" s="42"/>
    </row>
    <row r="2129" spans="16:118" x14ac:dyDescent="0.3">
      <c r="P2129" s="26"/>
      <c r="Q2129" s="26"/>
      <c r="R2129" s="26"/>
      <c r="S2129" s="26"/>
      <c r="T2129" s="26"/>
      <c r="U2129" s="26"/>
      <c r="V2129" s="26"/>
      <c r="W2129" s="26"/>
      <c r="X2129" s="26"/>
      <c r="Y2129" s="26"/>
      <c r="Z2129" s="26"/>
      <c r="AA2129" s="26"/>
      <c r="AB2129" s="26"/>
      <c r="AC2129" s="26"/>
      <c r="AD2129" s="26"/>
      <c r="AE2129" s="26"/>
      <c r="AF2129" s="26"/>
      <c r="AG2129" s="26"/>
      <c r="AH2129" s="26"/>
      <c r="AI2129" s="26"/>
      <c r="AJ2129" s="26"/>
      <c r="AK2129" s="26"/>
      <c r="AL2129" s="26"/>
      <c r="AM2129" s="26"/>
      <c r="AN2129" s="26"/>
      <c r="AO2129" s="26"/>
      <c r="AP2129" s="26"/>
      <c r="AQ2129" s="26"/>
      <c r="DN2129" s="42"/>
    </row>
    <row r="2130" spans="16:118" x14ac:dyDescent="0.3">
      <c r="P2130" s="26"/>
      <c r="Q2130" s="26"/>
      <c r="R2130" s="26"/>
      <c r="S2130" s="26"/>
      <c r="T2130" s="26"/>
      <c r="U2130" s="26"/>
      <c r="V2130" s="26"/>
      <c r="W2130" s="26"/>
      <c r="X2130" s="26"/>
      <c r="Y2130" s="26"/>
      <c r="Z2130" s="26"/>
      <c r="AA2130" s="26"/>
      <c r="AB2130" s="26"/>
      <c r="AC2130" s="26"/>
      <c r="AD2130" s="26"/>
      <c r="AE2130" s="26"/>
      <c r="AF2130" s="26"/>
      <c r="AG2130" s="26"/>
      <c r="AH2130" s="26"/>
      <c r="AI2130" s="26"/>
      <c r="AJ2130" s="26"/>
      <c r="AK2130" s="26"/>
      <c r="AL2130" s="26"/>
      <c r="AM2130" s="26"/>
      <c r="AN2130" s="26"/>
      <c r="AO2130" s="26"/>
      <c r="AP2130" s="26"/>
      <c r="AQ2130" s="26"/>
      <c r="DN2130" s="42"/>
    </row>
    <row r="2131" spans="16:118" x14ac:dyDescent="0.3">
      <c r="P2131" s="26"/>
      <c r="Q2131" s="26"/>
      <c r="R2131" s="26"/>
      <c r="S2131" s="26"/>
      <c r="T2131" s="26"/>
      <c r="U2131" s="26"/>
      <c r="V2131" s="26"/>
      <c r="W2131" s="26"/>
      <c r="X2131" s="26"/>
      <c r="Y2131" s="26"/>
      <c r="Z2131" s="26"/>
      <c r="AA2131" s="26"/>
      <c r="AB2131" s="26"/>
      <c r="AC2131" s="26"/>
      <c r="AD2131" s="26"/>
      <c r="AE2131" s="26"/>
      <c r="AF2131" s="26"/>
      <c r="AG2131" s="26"/>
      <c r="AH2131" s="26"/>
      <c r="AI2131" s="26"/>
      <c r="AJ2131" s="26"/>
      <c r="AK2131" s="26"/>
      <c r="AL2131" s="26"/>
      <c r="AM2131" s="26"/>
      <c r="AN2131" s="26"/>
      <c r="AO2131" s="26"/>
      <c r="AP2131" s="26"/>
      <c r="AQ2131" s="26"/>
      <c r="DN2131" s="42"/>
    </row>
    <row r="2132" spans="16:118" x14ac:dyDescent="0.3">
      <c r="P2132" s="26"/>
      <c r="Q2132" s="26"/>
      <c r="R2132" s="26"/>
      <c r="S2132" s="26"/>
      <c r="T2132" s="26"/>
      <c r="U2132" s="26"/>
      <c r="V2132" s="26"/>
      <c r="W2132" s="26"/>
      <c r="X2132" s="26"/>
      <c r="Y2132" s="26"/>
      <c r="Z2132" s="26"/>
      <c r="AA2132" s="26"/>
      <c r="AB2132" s="26"/>
      <c r="AC2132" s="26"/>
      <c r="AD2132" s="26"/>
      <c r="AE2132" s="26"/>
      <c r="AF2132" s="26"/>
      <c r="AG2132" s="26"/>
      <c r="AH2132" s="26"/>
      <c r="AI2132" s="26"/>
      <c r="AJ2132" s="26"/>
      <c r="AK2132" s="26"/>
      <c r="AL2132" s="26"/>
      <c r="AM2132" s="26"/>
      <c r="AN2132" s="26"/>
      <c r="AO2132" s="26"/>
      <c r="AP2132" s="26"/>
      <c r="AQ2132" s="26"/>
      <c r="DN2132" s="42"/>
    </row>
    <row r="2133" spans="16:118" x14ac:dyDescent="0.3">
      <c r="P2133" s="26"/>
      <c r="Q2133" s="26"/>
      <c r="R2133" s="26"/>
      <c r="S2133" s="26"/>
      <c r="T2133" s="26"/>
      <c r="U2133" s="26"/>
      <c r="V2133" s="26"/>
      <c r="W2133" s="26"/>
      <c r="X2133" s="26"/>
      <c r="Y2133" s="26"/>
      <c r="Z2133" s="26"/>
      <c r="AA2133" s="26"/>
      <c r="AB2133" s="26"/>
      <c r="AC2133" s="26"/>
      <c r="AD2133" s="26"/>
      <c r="AE2133" s="26"/>
      <c r="AF2133" s="26"/>
      <c r="AG2133" s="26"/>
      <c r="AH2133" s="26"/>
      <c r="AI2133" s="26"/>
      <c r="AJ2133" s="26"/>
      <c r="AK2133" s="26"/>
      <c r="AL2133" s="26"/>
      <c r="AM2133" s="26"/>
      <c r="AN2133" s="26"/>
      <c r="AO2133" s="26"/>
      <c r="AP2133" s="26"/>
      <c r="AQ2133" s="26"/>
      <c r="DN2133" s="42"/>
    </row>
    <row r="2134" spans="16:118" x14ac:dyDescent="0.3">
      <c r="P2134" s="26"/>
      <c r="Q2134" s="26"/>
      <c r="R2134" s="26"/>
      <c r="S2134" s="26"/>
      <c r="T2134" s="26"/>
      <c r="U2134" s="26"/>
      <c r="V2134" s="26"/>
      <c r="W2134" s="26"/>
      <c r="X2134" s="26"/>
      <c r="Y2134" s="26"/>
      <c r="Z2134" s="26"/>
      <c r="AA2134" s="26"/>
      <c r="AB2134" s="26"/>
      <c r="AC2134" s="26"/>
      <c r="AD2134" s="26"/>
      <c r="AE2134" s="26"/>
      <c r="AF2134" s="26"/>
      <c r="AG2134" s="26"/>
      <c r="AH2134" s="26"/>
      <c r="AI2134" s="26"/>
      <c r="AJ2134" s="26"/>
      <c r="AK2134" s="26"/>
      <c r="AL2134" s="26"/>
      <c r="AM2134" s="26"/>
      <c r="AN2134" s="26"/>
      <c r="AO2134" s="26"/>
      <c r="AP2134" s="26"/>
      <c r="AQ2134" s="26"/>
      <c r="DN2134" s="42"/>
    </row>
    <row r="2135" spans="16:118" x14ac:dyDescent="0.3">
      <c r="P2135" s="26"/>
      <c r="Q2135" s="26"/>
      <c r="R2135" s="26"/>
      <c r="S2135" s="26"/>
      <c r="T2135" s="26"/>
      <c r="U2135" s="26"/>
      <c r="V2135" s="26"/>
      <c r="W2135" s="26"/>
      <c r="X2135" s="26"/>
      <c r="Y2135" s="26"/>
      <c r="Z2135" s="26"/>
      <c r="AA2135" s="26"/>
      <c r="AB2135" s="26"/>
      <c r="AC2135" s="26"/>
      <c r="AD2135" s="26"/>
      <c r="AE2135" s="26"/>
      <c r="AF2135" s="26"/>
      <c r="AG2135" s="26"/>
      <c r="AH2135" s="26"/>
      <c r="AI2135" s="26"/>
      <c r="AJ2135" s="26"/>
      <c r="AK2135" s="26"/>
      <c r="AL2135" s="26"/>
      <c r="AM2135" s="26"/>
      <c r="AN2135" s="26"/>
      <c r="AO2135" s="26"/>
      <c r="AP2135" s="26"/>
      <c r="AQ2135" s="26"/>
      <c r="DN2135" s="42"/>
    </row>
    <row r="2136" spans="16:118" x14ac:dyDescent="0.3">
      <c r="P2136" s="26"/>
      <c r="Q2136" s="26"/>
      <c r="R2136" s="26"/>
      <c r="S2136" s="26"/>
      <c r="T2136" s="26"/>
      <c r="U2136" s="26"/>
      <c r="V2136" s="26"/>
      <c r="W2136" s="26"/>
      <c r="X2136" s="26"/>
      <c r="Y2136" s="26"/>
      <c r="Z2136" s="26"/>
      <c r="AA2136" s="26"/>
      <c r="AB2136" s="26"/>
      <c r="AC2136" s="26"/>
      <c r="AD2136" s="26"/>
      <c r="AE2136" s="26"/>
      <c r="AF2136" s="26"/>
      <c r="AG2136" s="26"/>
      <c r="AH2136" s="26"/>
      <c r="AI2136" s="26"/>
      <c r="AJ2136" s="26"/>
      <c r="AK2136" s="26"/>
      <c r="AL2136" s="26"/>
      <c r="AM2136" s="26"/>
      <c r="AN2136" s="26"/>
      <c r="AO2136" s="26"/>
      <c r="AP2136" s="26"/>
      <c r="AQ2136" s="26"/>
      <c r="DN2136" s="42"/>
    </row>
    <row r="2137" spans="16:118" x14ac:dyDescent="0.3">
      <c r="P2137" s="26"/>
      <c r="Q2137" s="26"/>
      <c r="R2137" s="26"/>
      <c r="S2137" s="26"/>
      <c r="T2137" s="26"/>
      <c r="U2137" s="26"/>
      <c r="V2137" s="26"/>
      <c r="W2137" s="26"/>
      <c r="X2137" s="26"/>
      <c r="Y2137" s="26"/>
      <c r="Z2137" s="26"/>
      <c r="AA2137" s="26"/>
      <c r="AB2137" s="26"/>
      <c r="AC2137" s="26"/>
      <c r="AD2137" s="26"/>
      <c r="AE2137" s="26"/>
      <c r="AF2137" s="26"/>
      <c r="AG2137" s="26"/>
      <c r="AH2137" s="26"/>
      <c r="AI2137" s="26"/>
      <c r="AJ2137" s="26"/>
      <c r="AK2137" s="26"/>
      <c r="AL2137" s="26"/>
      <c r="AM2137" s="26"/>
      <c r="AN2137" s="26"/>
      <c r="AO2137" s="26"/>
      <c r="AP2137" s="26"/>
      <c r="AQ2137" s="26"/>
      <c r="DN2137" s="42"/>
    </row>
    <row r="2138" spans="16:118" x14ac:dyDescent="0.3">
      <c r="P2138" s="26"/>
      <c r="Q2138" s="26"/>
      <c r="R2138" s="26"/>
      <c r="S2138" s="26"/>
      <c r="T2138" s="26"/>
      <c r="U2138" s="26"/>
      <c r="V2138" s="26"/>
      <c r="W2138" s="26"/>
      <c r="X2138" s="26"/>
      <c r="Y2138" s="26"/>
      <c r="Z2138" s="26"/>
      <c r="AA2138" s="26"/>
      <c r="AB2138" s="26"/>
      <c r="AC2138" s="26"/>
      <c r="AD2138" s="26"/>
      <c r="AE2138" s="26"/>
      <c r="AF2138" s="26"/>
      <c r="AG2138" s="26"/>
      <c r="AH2138" s="26"/>
      <c r="AI2138" s="26"/>
      <c r="AJ2138" s="26"/>
      <c r="AK2138" s="26"/>
      <c r="AL2138" s="26"/>
      <c r="AM2138" s="26"/>
      <c r="AN2138" s="26"/>
      <c r="AO2138" s="26"/>
      <c r="AP2138" s="26"/>
      <c r="AQ2138" s="26"/>
      <c r="DN2138" s="42"/>
    </row>
    <row r="2139" spans="16:118" x14ac:dyDescent="0.3">
      <c r="P2139" s="26"/>
      <c r="Q2139" s="26"/>
      <c r="R2139" s="26"/>
      <c r="S2139" s="26"/>
      <c r="T2139" s="26"/>
      <c r="U2139" s="26"/>
      <c r="V2139" s="26"/>
      <c r="W2139" s="26"/>
      <c r="X2139" s="26"/>
      <c r="Y2139" s="26"/>
      <c r="Z2139" s="26"/>
      <c r="AA2139" s="26"/>
      <c r="AB2139" s="26"/>
      <c r="AC2139" s="26"/>
      <c r="AD2139" s="26"/>
      <c r="AE2139" s="26"/>
      <c r="AF2139" s="26"/>
      <c r="AG2139" s="26"/>
      <c r="AH2139" s="26"/>
      <c r="AI2139" s="26"/>
      <c r="AJ2139" s="26"/>
      <c r="AK2139" s="26"/>
      <c r="AL2139" s="26"/>
      <c r="AM2139" s="26"/>
      <c r="AN2139" s="26"/>
      <c r="AO2139" s="26"/>
      <c r="AP2139" s="26"/>
      <c r="AQ2139" s="26"/>
      <c r="DN2139" s="42"/>
    </row>
    <row r="2140" spans="16:118" x14ac:dyDescent="0.3">
      <c r="P2140" s="26"/>
      <c r="Q2140" s="26"/>
      <c r="R2140" s="26"/>
      <c r="S2140" s="26"/>
      <c r="T2140" s="26"/>
      <c r="U2140" s="26"/>
      <c r="V2140" s="26"/>
      <c r="W2140" s="26"/>
      <c r="X2140" s="26"/>
      <c r="Y2140" s="26"/>
      <c r="Z2140" s="26"/>
      <c r="AA2140" s="26"/>
      <c r="AB2140" s="26"/>
      <c r="AC2140" s="26"/>
      <c r="AD2140" s="26"/>
      <c r="AE2140" s="26"/>
      <c r="AF2140" s="26"/>
      <c r="AG2140" s="26"/>
      <c r="AH2140" s="26"/>
      <c r="AI2140" s="26"/>
      <c r="AJ2140" s="26"/>
      <c r="AK2140" s="26"/>
      <c r="AL2140" s="26"/>
      <c r="AM2140" s="26"/>
      <c r="AN2140" s="26"/>
      <c r="AO2140" s="26"/>
      <c r="AP2140" s="26"/>
      <c r="AQ2140" s="26"/>
      <c r="DN2140" s="42"/>
    </row>
    <row r="2141" spans="16:118" x14ac:dyDescent="0.3">
      <c r="P2141" s="26"/>
      <c r="Q2141" s="26"/>
      <c r="R2141" s="26"/>
      <c r="S2141" s="26"/>
      <c r="T2141" s="26"/>
      <c r="U2141" s="26"/>
      <c r="V2141" s="26"/>
      <c r="W2141" s="26"/>
      <c r="X2141" s="26"/>
      <c r="Y2141" s="26"/>
      <c r="Z2141" s="26"/>
      <c r="AA2141" s="26"/>
      <c r="AB2141" s="26"/>
      <c r="AC2141" s="26"/>
      <c r="AD2141" s="26"/>
      <c r="AE2141" s="26"/>
      <c r="AF2141" s="26"/>
      <c r="AG2141" s="26"/>
      <c r="AH2141" s="26"/>
      <c r="AI2141" s="26"/>
      <c r="AJ2141" s="26"/>
      <c r="AK2141" s="26"/>
      <c r="AL2141" s="26"/>
      <c r="AM2141" s="26"/>
      <c r="AN2141" s="26"/>
      <c r="AO2141" s="26"/>
      <c r="AP2141" s="26"/>
      <c r="AQ2141" s="26"/>
      <c r="DN2141" s="42"/>
    </row>
    <row r="2142" spans="16:118" x14ac:dyDescent="0.3">
      <c r="P2142" s="26"/>
      <c r="Q2142" s="26"/>
      <c r="R2142" s="26"/>
      <c r="S2142" s="26"/>
      <c r="T2142" s="26"/>
      <c r="U2142" s="26"/>
      <c r="V2142" s="26"/>
      <c r="W2142" s="26"/>
      <c r="X2142" s="26"/>
      <c r="Y2142" s="26"/>
      <c r="Z2142" s="26"/>
      <c r="AA2142" s="26"/>
      <c r="AB2142" s="26"/>
      <c r="AC2142" s="26"/>
      <c r="AD2142" s="26"/>
      <c r="AE2142" s="26"/>
      <c r="AF2142" s="26"/>
      <c r="AG2142" s="26"/>
      <c r="AH2142" s="26"/>
      <c r="AI2142" s="26"/>
      <c r="AJ2142" s="26"/>
      <c r="AK2142" s="26"/>
      <c r="AL2142" s="26"/>
      <c r="AM2142" s="26"/>
      <c r="AN2142" s="26"/>
      <c r="AO2142" s="26"/>
      <c r="AP2142" s="26"/>
      <c r="AQ2142" s="26"/>
      <c r="DN2142" s="42"/>
    </row>
    <row r="2143" spans="16:118" x14ac:dyDescent="0.3">
      <c r="P2143" s="26"/>
      <c r="Q2143" s="26"/>
      <c r="R2143" s="26"/>
      <c r="S2143" s="26"/>
      <c r="T2143" s="26"/>
      <c r="U2143" s="26"/>
      <c r="V2143" s="26"/>
      <c r="W2143" s="26"/>
      <c r="X2143" s="26"/>
      <c r="Y2143" s="26"/>
      <c r="Z2143" s="26"/>
      <c r="AA2143" s="26"/>
      <c r="AB2143" s="26"/>
      <c r="AC2143" s="26"/>
      <c r="AD2143" s="26"/>
      <c r="AE2143" s="26"/>
      <c r="AF2143" s="26"/>
      <c r="AG2143" s="26"/>
      <c r="AH2143" s="26"/>
      <c r="AI2143" s="26"/>
      <c r="AJ2143" s="26"/>
      <c r="AK2143" s="26"/>
      <c r="AL2143" s="26"/>
      <c r="AM2143" s="26"/>
      <c r="AN2143" s="26"/>
      <c r="AO2143" s="26"/>
      <c r="AP2143" s="26"/>
      <c r="AQ2143" s="26"/>
      <c r="DN2143" s="42"/>
    </row>
    <row r="2144" spans="16:118" x14ac:dyDescent="0.3">
      <c r="P2144" s="26"/>
      <c r="Q2144" s="26"/>
      <c r="R2144" s="26"/>
      <c r="S2144" s="26"/>
      <c r="T2144" s="26"/>
      <c r="U2144" s="26"/>
      <c r="V2144" s="26"/>
      <c r="W2144" s="26"/>
      <c r="X2144" s="26"/>
      <c r="Y2144" s="26"/>
      <c r="Z2144" s="26"/>
      <c r="AA2144" s="26"/>
      <c r="AB2144" s="26"/>
      <c r="AC2144" s="26"/>
      <c r="AD2144" s="26"/>
      <c r="AE2144" s="26"/>
      <c r="AF2144" s="26"/>
      <c r="AG2144" s="26"/>
      <c r="AH2144" s="26"/>
      <c r="AI2144" s="26"/>
      <c r="AJ2144" s="26"/>
      <c r="AK2144" s="26"/>
      <c r="AL2144" s="26"/>
      <c r="AM2144" s="26"/>
      <c r="AN2144" s="26"/>
      <c r="AO2144" s="26"/>
      <c r="AP2144" s="26"/>
      <c r="AQ2144" s="26"/>
      <c r="DN2144" s="42"/>
    </row>
    <row r="2145" spans="16:118" x14ac:dyDescent="0.3">
      <c r="P2145" s="26"/>
      <c r="Q2145" s="26"/>
      <c r="R2145" s="26"/>
      <c r="S2145" s="26"/>
      <c r="T2145" s="26"/>
      <c r="U2145" s="26"/>
      <c r="V2145" s="26"/>
      <c r="W2145" s="26"/>
      <c r="X2145" s="26"/>
      <c r="Y2145" s="26"/>
      <c r="Z2145" s="26"/>
      <c r="AA2145" s="26"/>
      <c r="AB2145" s="26"/>
      <c r="AC2145" s="26"/>
      <c r="AD2145" s="26"/>
      <c r="AE2145" s="26"/>
      <c r="AF2145" s="26"/>
      <c r="AG2145" s="26"/>
      <c r="AH2145" s="26"/>
      <c r="AI2145" s="26"/>
      <c r="AJ2145" s="26"/>
      <c r="AK2145" s="26"/>
      <c r="AL2145" s="26"/>
      <c r="AM2145" s="26"/>
      <c r="AN2145" s="26"/>
      <c r="AO2145" s="26"/>
      <c r="AP2145" s="26"/>
      <c r="AQ2145" s="26"/>
      <c r="DN2145" s="42"/>
    </row>
    <row r="2146" spans="16:118" x14ac:dyDescent="0.3">
      <c r="P2146" s="26"/>
      <c r="Q2146" s="26"/>
      <c r="R2146" s="26"/>
      <c r="S2146" s="26"/>
      <c r="T2146" s="26"/>
      <c r="U2146" s="26"/>
      <c r="V2146" s="26"/>
      <c r="W2146" s="26"/>
      <c r="X2146" s="26"/>
      <c r="Y2146" s="26"/>
      <c r="Z2146" s="26"/>
      <c r="AA2146" s="26"/>
      <c r="AB2146" s="26"/>
      <c r="AC2146" s="26"/>
      <c r="AD2146" s="26"/>
      <c r="AE2146" s="26"/>
      <c r="AF2146" s="26"/>
      <c r="AG2146" s="26"/>
      <c r="AH2146" s="26"/>
      <c r="AI2146" s="26"/>
      <c r="AJ2146" s="26"/>
      <c r="AK2146" s="26"/>
      <c r="AL2146" s="26"/>
      <c r="AM2146" s="26"/>
      <c r="AN2146" s="26"/>
      <c r="AO2146" s="26"/>
      <c r="AP2146" s="26"/>
      <c r="AQ2146" s="26"/>
      <c r="DN2146" s="42"/>
    </row>
    <row r="2147" spans="16:118" x14ac:dyDescent="0.3">
      <c r="P2147" s="26"/>
      <c r="Q2147" s="26"/>
      <c r="R2147" s="26"/>
      <c r="S2147" s="26"/>
      <c r="T2147" s="26"/>
      <c r="U2147" s="26"/>
      <c r="V2147" s="26"/>
      <c r="W2147" s="26"/>
      <c r="X2147" s="26"/>
      <c r="Y2147" s="26"/>
      <c r="Z2147" s="26"/>
      <c r="AA2147" s="26"/>
      <c r="AB2147" s="26"/>
      <c r="AC2147" s="26"/>
      <c r="AD2147" s="26"/>
      <c r="AE2147" s="26"/>
      <c r="AF2147" s="26"/>
      <c r="AG2147" s="26"/>
      <c r="AH2147" s="26"/>
      <c r="AI2147" s="26"/>
      <c r="AJ2147" s="26"/>
      <c r="AK2147" s="26"/>
      <c r="AL2147" s="26"/>
      <c r="AM2147" s="26"/>
      <c r="AN2147" s="26"/>
      <c r="AO2147" s="26"/>
      <c r="AP2147" s="26"/>
      <c r="AQ2147" s="26"/>
      <c r="DN2147" s="42"/>
    </row>
    <row r="2148" spans="16:118" x14ac:dyDescent="0.3">
      <c r="P2148" s="26"/>
      <c r="Q2148" s="26"/>
      <c r="R2148" s="26"/>
      <c r="S2148" s="26"/>
      <c r="T2148" s="26"/>
      <c r="U2148" s="26"/>
      <c r="V2148" s="26"/>
      <c r="W2148" s="26"/>
      <c r="X2148" s="26"/>
      <c r="Y2148" s="26"/>
      <c r="Z2148" s="26"/>
      <c r="AA2148" s="26"/>
      <c r="AB2148" s="26"/>
      <c r="AC2148" s="26"/>
      <c r="AD2148" s="26"/>
      <c r="AE2148" s="26"/>
      <c r="AF2148" s="26"/>
      <c r="AG2148" s="26"/>
      <c r="AH2148" s="26"/>
      <c r="AI2148" s="26"/>
      <c r="AJ2148" s="26"/>
      <c r="AK2148" s="26"/>
      <c r="AL2148" s="26"/>
      <c r="AM2148" s="26"/>
      <c r="AN2148" s="26"/>
      <c r="AO2148" s="26"/>
      <c r="AP2148" s="26"/>
      <c r="AQ2148" s="26"/>
      <c r="DN2148" s="42"/>
    </row>
    <row r="2149" spans="16:118" x14ac:dyDescent="0.3">
      <c r="P2149" s="26"/>
      <c r="Q2149" s="26"/>
      <c r="R2149" s="26"/>
      <c r="S2149" s="26"/>
      <c r="T2149" s="26"/>
      <c r="U2149" s="26"/>
      <c r="V2149" s="26"/>
      <c r="W2149" s="26"/>
      <c r="X2149" s="26"/>
      <c r="Y2149" s="26"/>
      <c r="Z2149" s="26"/>
      <c r="AA2149" s="26"/>
      <c r="AB2149" s="26"/>
      <c r="AC2149" s="26"/>
      <c r="AD2149" s="26"/>
      <c r="AE2149" s="26"/>
      <c r="AF2149" s="26"/>
      <c r="AG2149" s="26"/>
      <c r="AH2149" s="26"/>
      <c r="AI2149" s="26"/>
      <c r="AJ2149" s="26"/>
      <c r="AK2149" s="26"/>
      <c r="AL2149" s="26"/>
      <c r="AM2149" s="26"/>
      <c r="AN2149" s="26"/>
      <c r="AO2149" s="26"/>
      <c r="AP2149" s="26"/>
      <c r="AQ2149" s="26"/>
      <c r="DN2149" s="42"/>
    </row>
    <row r="2150" spans="16:118" x14ac:dyDescent="0.3">
      <c r="P2150" s="26"/>
      <c r="Q2150" s="26"/>
      <c r="R2150" s="26"/>
      <c r="S2150" s="26"/>
      <c r="T2150" s="26"/>
      <c r="U2150" s="26"/>
      <c r="V2150" s="26"/>
      <c r="W2150" s="26"/>
      <c r="X2150" s="26"/>
      <c r="Y2150" s="26"/>
      <c r="Z2150" s="26"/>
      <c r="AA2150" s="26"/>
      <c r="AB2150" s="26"/>
      <c r="AC2150" s="26"/>
      <c r="AD2150" s="26"/>
      <c r="AE2150" s="26"/>
      <c r="AF2150" s="26"/>
      <c r="AG2150" s="26"/>
      <c r="AH2150" s="26"/>
      <c r="AI2150" s="26"/>
      <c r="AJ2150" s="26"/>
      <c r="AK2150" s="26"/>
      <c r="AL2150" s="26"/>
      <c r="AM2150" s="26"/>
      <c r="AN2150" s="26"/>
      <c r="AO2150" s="26"/>
      <c r="AP2150" s="26"/>
      <c r="AQ2150" s="26"/>
      <c r="DN2150" s="42"/>
    </row>
    <row r="2151" spans="16:118" x14ac:dyDescent="0.3">
      <c r="P2151" s="26"/>
      <c r="Q2151" s="26"/>
      <c r="R2151" s="26"/>
      <c r="S2151" s="26"/>
      <c r="T2151" s="26"/>
      <c r="U2151" s="26"/>
      <c r="V2151" s="26"/>
      <c r="W2151" s="26"/>
      <c r="X2151" s="26"/>
      <c r="Y2151" s="26"/>
      <c r="Z2151" s="26"/>
      <c r="AA2151" s="26"/>
      <c r="AB2151" s="26"/>
      <c r="AC2151" s="26"/>
      <c r="AD2151" s="26"/>
      <c r="AE2151" s="26"/>
      <c r="AF2151" s="26"/>
      <c r="AG2151" s="26"/>
      <c r="AH2151" s="26"/>
      <c r="AI2151" s="26"/>
      <c r="AJ2151" s="26"/>
      <c r="AK2151" s="26"/>
      <c r="AL2151" s="26"/>
      <c r="AM2151" s="26"/>
      <c r="AN2151" s="26"/>
      <c r="AO2151" s="26"/>
      <c r="AP2151" s="26"/>
      <c r="AQ2151" s="26"/>
      <c r="DN2151" s="42"/>
    </row>
    <row r="2152" spans="16:118" x14ac:dyDescent="0.3">
      <c r="P2152" s="26"/>
      <c r="Q2152" s="26"/>
      <c r="R2152" s="26"/>
      <c r="S2152" s="26"/>
      <c r="T2152" s="26"/>
      <c r="U2152" s="26"/>
      <c r="V2152" s="26"/>
      <c r="W2152" s="26"/>
      <c r="X2152" s="26"/>
      <c r="Y2152" s="26"/>
      <c r="Z2152" s="26"/>
      <c r="AA2152" s="26"/>
      <c r="AB2152" s="26"/>
      <c r="AC2152" s="26"/>
      <c r="AD2152" s="26"/>
      <c r="AE2152" s="26"/>
      <c r="AF2152" s="26"/>
      <c r="AG2152" s="26"/>
      <c r="AH2152" s="26"/>
      <c r="AI2152" s="26"/>
      <c r="AJ2152" s="26"/>
      <c r="AK2152" s="26"/>
      <c r="AL2152" s="26"/>
      <c r="AM2152" s="26"/>
      <c r="AN2152" s="26"/>
      <c r="AO2152" s="26"/>
      <c r="AP2152" s="26"/>
      <c r="AQ2152" s="26"/>
      <c r="DN2152" s="42"/>
    </row>
    <row r="2153" spans="16:118" x14ac:dyDescent="0.3">
      <c r="P2153" s="26"/>
      <c r="Q2153" s="26"/>
      <c r="R2153" s="26"/>
      <c r="S2153" s="26"/>
      <c r="T2153" s="26"/>
      <c r="U2153" s="26"/>
      <c r="V2153" s="26"/>
      <c r="W2153" s="26"/>
      <c r="X2153" s="26"/>
      <c r="Y2153" s="26"/>
      <c r="Z2153" s="26"/>
      <c r="AA2153" s="26"/>
      <c r="AB2153" s="26"/>
      <c r="AC2153" s="26"/>
      <c r="AD2153" s="26"/>
      <c r="AE2153" s="26"/>
      <c r="AF2153" s="26"/>
      <c r="AG2153" s="26"/>
      <c r="AH2153" s="26"/>
      <c r="AI2153" s="26"/>
      <c r="AJ2153" s="26"/>
      <c r="AK2153" s="26"/>
      <c r="AL2153" s="26"/>
      <c r="AM2153" s="26"/>
      <c r="AN2153" s="26"/>
      <c r="AO2153" s="26"/>
      <c r="AP2153" s="26"/>
      <c r="AQ2153" s="26"/>
      <c r="DN2153" s="42"/>
    </row>
    <row r="2154" spans="16:118" x14ac:dyDescent="0.3">
      <c r="P2154" s="26"/>
      <c r="Q2154" s="26"/>
      <c r="R2154" s="26"/>
      <c r="S2154" s="26"/>
      <c r="T2154" s="26"/>
      <c r="U2154" s="26"/>
      <c r="V2154" s="26"/>
      <c r="W2154" s="26"/>
      <c r="X2154" s="26"/>
      <c r="Y2154" s="26"/>
      <c r="Z2154" s="26"/>
      <c r="AA2154" s="26"/>
      <c r="AB2154" s="26"/>
      <c r="AC2154" s="26"/>
      <c r="AD2154" s="26"/>
      <c r="AE2154" s="26"/>
      <c r="AF2154" s="26"/>
      <c r="AG2154" s="26"/>
      <c r="AH2154" s="26"/>
      <c r="AI2154" s="26"/>
      <c r="AJ2154" s="26"/>
      <c r="AK2154" s="26"/>
      <c r="AL2154" s="26"/>
      <c r="AM2154" s="26"/>
      <c r="AN2154" s="26"/>
      <c r="AO2154" s="26"/>
      <c r="AP2154" s="26"/>
      <c r="AQ2154" s="26"/>
      <c r="DN2154" s="42"/>
    </row>
    <row r="2155" spans="16:118" x14ac:dyDescent="0.3">
      <c r="P2155" s="26"/>
      <c r="Q2155" s="26"/>
      <c r="R2155" s="26"/>
      <c r="S2155" s="26"/>
      <c r="T2155" s="26"/>
      <c r="U2155" s="26"/>
      <c r="V2155" s="26"/>
      <c r="W2155" s="26"/>
      <c r="X2155" s="26"/>
      <c r="Y2155" s="26"/>
      <c r="Z2155" s="26"/>
      <c r="AA2155" s="26"/>
      <c r="AB2155" s="26"/>
      <c r="AC2155" s="26"/>
      <c r="AD2155" s="26"/>
      <c r="AE2155" s="26"/>
      <c r="AF2155" s="26"/>
      <c r="AG2155" s="26"/>
      <c r="AH2155" s="26"/>
      <c r="AI2155" s="26"/>
      <c r="AJ2155" s="26"/>
      <c r="AK2155" s="26"/>
      <c r="AL2155" s="26"/>
      <c r="AM2155" s="26"/>
      <c r="AN2155" s="26"/>
      <c r="AO2155" s="26"/>
      <c r="AP2155" s="26"/>
      <c r="AQ2155" s="26"/>
      <c r="DN2155" s="42"/>
    </row>
    <row r="2156" spans="16:118" x14ac:dyDescent="0.3">
      <c r="P2156" s="26"/>
      <c r="Q2156" s="26"/>
      <c r="R2156" s="26"/>
      <c r="S2156" s="26"/>
      <c r="T2156" s="26"/>
      <c r="U2156" s="26"/>
      <c r="V2156" s="26"/>
      <c r="W2156" s="26"/>
      <c r="X2156" s="26"/>
      <c r="Y2156" s="26"/>
      <c r="Z2156" s="26"/>
      <c r="AA2156" s="26"/>
      <c r="AB2156" s="26"/>
      <c r="AC2156" s="26"/>
      <c r="AD2156" s="26"/>
      <c r="AE2156" s="26"/>
      <c r="AF2156" s="26"/>
      <c r="AG2156" s="26"/>
      <c r="AH2156" s="26"/>
      <c r="AI2156" s="26"/>
      <c r="AJ2156" s="26"/>
      <c r="AK2156" s="26"/>
      <c r="AL2156" s="26"/>
      <c r="AM2156" s="26"/>
      <c r="AN2156" s="26"/>
      <c r="AO2156" s="26"/>
      <c r="AP2156" s="26"/>
      <c r="AQ2156" s="26"/>
      <c r="DN2156" s="42"/>
    </row>
    <row r="2157" spans="16:118" x14ac:dyDescent="0.3">
      <c r="P2157" s="26"/>
      <c r="Q2157" s="26"/>
      <c r="R2157" s="26"/>
      <c r="S2157" s="26"/>
      <c r="T2157" s="26"/>
      <c r="U2157" s="26"/>
      <c r="V2157" s="26"/>
      <c r="W2157" s="26"/>
      <c r="X2157" s="26"/>
      <c r="Y2157" s="26"/>
      <c r="Z2157" s="26"/>
      <c r="AA2157" s="26"/>
      <c r="AB2157" s="26"/>
      <c r="AC2157" s="26"/>
      <c r="AD2157" s="26"/>
      <c r="AE2157" s="26"/>
      <c r="AF2157" s="26"/>
      <c r="AG2157" s="26"/>
      <c r="AH2157" s="26"/>
      <c r="AI2157" s="26"/>
      <c r="AJ2157" s="26"/>
      <c r="AK2157" s="26"/>
      <c r="AL2157" s="26"/>
      <c r="AM2157" s="26"/>
      <c r="AN2157" s="26"/>
      <c r="AO2157" s="26"/>
      <c r="AP2157" s="26"/>
      <c r="AQ2157" s="26"/>
      <c r="DN2157" s="42"/>
    </row>
    <row r="2158" spans="16:118" x14ac:dyDescent="0.3">
      <c r="P2158" s="26"/>
      <c r="Q2158" s="26"/>
      <c r="R2158" s="26"/>
      <c r="S2158" s="26"/>
      <c r="T2158" s="26"/>
      <c r="U2158" s="26"/>
      <c r="V2158" s="26"/>
      <c r="W2158" s="26"/>
      <c r="X2158" s="26"/>
      <c r="Y2158" s="26"/>
      <c r="Z2158" s="26"/>
      <c r="AA2158" s="26"/>
      <c r="AB2158" s="26"/>
      <c r="AC2158" s="26"/>
      <c r="AD2158" s="26"/>
      <c r="AE2158" s="26"/>
      <c r="AF2158" s="26"/>
      <c r="AG2158" s="26"/>
      <c r="AH2158" s="26"/>
      <c r="AI2158" s="26"/>
      <c r="AJ2158" s="26"/>
      <c r="AK2158" s="26"/>
      <c r="AL2158" s="26"/>
      <c r="AM2158" s="26"/>
      <c r="AN2158" s="26"/>
      <c r="AO2158" s="26"/>
      <c r="AP2158" s="26"/>
      <c r="AQ2158" s="26"/>
      <c r="DN2158" s="42"/>
    </row>
    <row r="2159" spans="16:118" x14ac:dyDescent="0.3">
      <c r="P2159" s="26"/>
      <c r="Q2159" s="26"/>
      <c r="R2159" s="26"/>
      <c r="S2159" s="26"/>
      <c r="T2159" s="26"/>
      <c r="U2159" s="26"/>
      <c r="V2159" s="26"/>
      <c r="W2159" s="26"/>
      <c r="X2159" s="26"/>
      <c r="Y2159" s="26"/>
      <c r="Z2159" s="26"/>
      <c r="AA2159" s="26"/>
      <c r="AB2159" s="26"/>
      <c r="AC2159" s="26"/>
      <c r="AD2159" s="26"/>
      <c r="AE2159" s="26"/>
      <c r="AF2159" s="26"/>
      <c r="AG2159" s="26"/>
      <c r="AH2159" s="26"/>
      <c r="AI2159" s="26"/>
      <c r="AJ2159" s="26"/>
      <c r="AK2159" s="26"/>
      <c r="AL2159" s="26"/>
      <c r="AM2159" s="26"/>
      <c r="AN2159" s="26"/>
      <c r="AO2159" s="26"/>
      <c r="AP2159" s="26"/>
      <c r="AQ2159" s="26"/>
      <c r="DN2159" s="42"/>
    </row>
    <row r="2160" spans="16:118" x14ac:dyDescent="0.3">
      <c r="P2160" s="26"/>
      <c r="Q2160" s="26"/>
      <c r="R2160" s="26"/>
      <c r="S2160" s="26"/>
      <c r="T2160" s="26"/>
      <c r="U2160" s="26"/>
      <c r="V2160" s="26"/>
      <c r="W2160" s="26"/>
      <c r="X2160" s="26"/>
      <c r="Y2160" s="26"/>
      <c r="Z2160" s="26"/>
      <c r="AA2160" s="26"/>
      <c r="AB2160" s="26"/>
      <c r="AC2160" s="26"/>
      <c r="AD2160" s="26"/>
      <c r="AE2160" s="26"/>
      <c r="AF2160" s="26"/>
      <c r="AG2160" s="26"/>
      <c r="AH2160" s="26"/>
      <c r="AI2160" s="26"/>
      <c r="AJ2160" s="26"/>
      <c r="AK2160" s="26"/>
      <c r="AL2160" s="26"/>
      <c r="AM2160" s="26"/>
      <c r="AN2160" s="26"/>
      <c r="AO2160" s="26"/>
      <c r="AP2160" s="26"/>
      <c r="AQ2160" s="26"/>
      <c r="DN2160" s="42"/>
    </row>
    <row r="2161" spans="16:118" x14ac:dyDescent="0.3">
      <c r="P2161" s="26"/>
      <c r="Q2161" s="26"/>
      <c r="R2161" s="26"/>
      <c r="S2161" s="26"/>
      <c r="T2161" s="26"/>
      <c r="U2161" s="26"/>
      <c r="V2161" s="26"/>
      <c r="W2161" s="26"/>
      <c r="X2161" s="26"/>
      <c r="Y2161" s="26"/>
      <c r="Z2161" s="26"/>
      <c r="AA2161" s="26"/>
      <c r="AB2161" s="26"/>
      <c r="AC2161" s="26"/>
      <c r="AD2161" s="26"/>
      <c r="AE2161" s="26"/>
      <c r="AF2161" s="26"/>
      <c r="AG2161" s="26"/>
      <c r="AH2161" s="26"/>
      <c r="AI2161" s="26"/>
      <c r="AJ2161" s="26"/>
      <c r="AK2161" s="26"/>
      <c r="AL2161" s="26"/>
      <c r="AM2161" s="26"/>
      <c r="AN2161" s="26"/>
      <c r="AO2161" s="26"/>
      <c r="AP2161" s="26"/>
      <c r="AQ2161" s="26"/>
      <c r="DN2161" s="42"/>
    </row>
    <row r="2162" spans="16:118" x14ac:dyDescent="0.3">
      <c r="P2162" s="26"/>
      <c r="Q2162" s="26"/>
      <c r="R2162" s="26"/>
      <c r="S2162" s="26"/>
      <c r="T2162" s="26"/>
      <c r="U2162" s="26"/>
      <c r="V2162" s="26"/>
      <c r="W2162" s="26"/>
      <c r="X2162" s="26"/>
      <c r="Y2162" s="26"/>
      <c r="Z2162" s="26"/>
      <c r="AA2162" s="26"/>
      <c r="AB2162" s="26"/>
      <c r="AC2162" s="26"/>
      <c r="AD2162" s="26"/>
      <c r="AE2162" s="26"/>
      <c r="AF2162" s="26"/>
      <c r="AG2162" s="26"/>
      <c r="AH2162" s="26"/>
      <c r="AI2162" s="26"/>
      <c r="AJ2162" s="26"/>
      <c r="AK2162" s="26"/>
      <c r="AL2162" s="26"/>
      <c r="AM2162" s="26"/>
      <c r="AN2162" s="26"/>
      <c r="AO2162" s="26"/>
      <c r="AP2162" s="26"/>
      <c r="AQ2162" s="26"/>
      <c r="DN2162" s="42"/>
    </row>
    <row r="2163" spans="16:118" x14ac:dyDescent="0.3">
      <c r="P2163" s="26"/>
      <c r="Q2163" s="26"/>
      <c r="R2163" s="26"/>
      <c r="S2163" s="26"/>
      <c r="T2163" s="26"/>
      <c r="U2163" s="26"/>
      <c r="V2163" s="26"/>
      <c r="W2163" s="26"/>
      <c r="X2163" s="26"/>
      <c r="Y2163" s="26"/>
      <c r="Z2163" s="26"/>
      <c r="AA2163" s="26"/>
      <c r="AB2163" s="26"/>
      <c r="AC2163" s="26"/>
      <c r="AD2163" s="26"/>
      <c r="AE2163" s="26"/>
      <c r="AF2163" s="26"/>
      <c r="AG2163" s="26"/>
      <c r="AH2163" s="26"/>
      <c r="AI2163" s="26"/>
      <c r="AJ2163" s="26"/>
      <c r="AK2163" s="26"/>
      <c r="AL2163" s="26"/>
      <c r="AM2163" s="26"/>
      <c r="AN2163" s="26"/>
      <c r="AO2163" s="26"/>
      <c r="AP2163" s="26"/>
      <c r="AQ2163" s="26"/>
      <c r="DN2163" s="42"/>
    </row>
    <row r="2164" spans="16:118" x14ac:dyDescent="0.3">
      <c r="P2164" s="26"/>
      <c r="Q2164" s="26"/>
      <c r="R2164" s="26"/>
      <c r="S2164" s="26"/>
      <c r="T2164" s="26"/>
      <c r="U2164" s="26"/>
      <c r="V2164" s="26"/>
      <c r="W2164" s="26"/>
      <c r="X2164" s="26"/>
      <c r="Y2164" s="26"/>
      <c r="Z2164" s="26"/>
      <c r="AA2164" s="26"/>
      <c r="AB2164" s="26"/>
      <c r="AC2164" s="26"/>
      <c r="AD2164" s="26"/>
      <c r="AE2164" s="26"/>
      <c r="AF2164" s="26"/>
      <c r="AG2164" s="26"/>
      <c r="AH2164" s="26"/>
      <c r="AI2164" s="26"/>
      <c r="AJ2164" s="26"/>
      <c r="AK2164" s="26"/>
      <c r="AL2164" s="26"/>
      <c r="AM2164" s="26"/>
      <c r="AN2164" s="26"/>
      <c r="AO2164" s="26"/>
      <c r="AP2164" s="26"/>
      <c r="AQ2164" s="26"/>
      <c r="DN2164" s="42"/>
    </row>
    <row r="2165" spans="16:118" x14ac:dyDescent="0.3">
      <c r="P2165" s="26"/>
      <c r="Q2165" s="26"/>
      <c r="R2165" s="26"/>
      <c r="S2165" s="26"/>
      <c r="T2165" s="26"/>
      <c r="U2165" s="26"/>
      <c r="V2165" s="26"/>
      <c r="W2165" s="26"/>
      <c r="X2165" s="26"/>
      <c r="Y2165" s="26"/>
      <c r="Z2165" s="26"/>
      <c r="AA2165" s="26"/>
      <c r="AB2165" s="26"/>
      <c r="AC2165" s="26"/>
      <c r="AD2165" s="26"/>
      <c r="AE2165" s="26"/>
      <c r="AF2165" s="26"/>
      <c r="AG2165" s="26"/>
      <c r="AH2165" s="26"/>
      <c r="AI2165" s="26"/>
      <c r="AJ2165" s="26"/>
      <c r="AK2165" s="26"/>
      <c r="AL2165" s="26"/>
      <c r="AM2165" s="26"/>
      <c r="AN2165" s="26"/>
      <c r="AO2165" s="26"/>
      <c r="AP2165" s="26"/>
      <c r="AQ2165" s="26"/>
      <c r="DN2165" s="42"/>
    </row>
    <row r="2166" spans="16:118" x14ac:dyDescent="0.3">
      <c r="P2166" s="26"/>
      <c r="Q2166" s="26"/>
      <c r="R2166" s="26"/>
      <c r="S2166" s="26"/>
      <c r="T2166" s="26"/>
      <c r="U2166" s="26"/>
      <c r="V2166" s="26"/>
      <c r="W2166" s="26"/>
      <c r="X2166" s="26"/>
      <c r="Y2166" s="26"/>
      <c r="Z2166" s="26"/>
      <c r="AA2166" s="26"/>
      <c r="AB2166" s="26"/>
      <c r="AC2166" s="26"/>
      <c r="AD2166" s="26"/>
      <c r="AE2166" s="26"/>
      <c r="AF2166" s="26"/>
      <c r="AG2166" s="26"/>
      <c r="AH2166" s="26"/>
      <c r="AI2166" s="26"/>
      <c r="AJ2166" s="26"/>
      <c r="AK2166" s="26"/>
      <c r="AL2166" s="26"/>
      <c r="AM2166" s="26"/>
      <c r="AN2166" s="26"/>
      <c r="AO2166" s="26"/>
      <c r="AP2166" s="26"/>
      <c r="AQ2166" s="26"/>
      <c r="DN2166" s="42"/>
    </row>
    <row r="2167" spans="16:118" x14ac:dyDescent="0.3">
      <c r="P2167" s="26"/>
      <c r="Q2167" s="26"/>
      <c r="R2167" s="26"/>
      <c r="S2167" s="26"/>
      <c r="T2167" s="26"/>
      <c r="U2167" s="26"/>
      <c r="V2167" s="26"/>
      <c r="W2167" s="26"/>
      <c r="X2167" s="26"/>
      <c r="Y2167" s="26"/>
      <c r="Z2167" s="26"/>
      <c r="AA2167" s="26"/>
      <c r="AB2167" s="26"/>
      <c r="AC2167" s="26"/>
      <c r="AD2167" s="26"/>
      <c r="AE2167" s="26"/>
      <c r="AF2167" s="26"/>
      <c r="AG2167" s="26"/>
      <c r="AH2167" s="26"/>
      <c r="AI2167" s="26"/>
      <c r="AJ2167" s="26"/>
      <c r="AK2167" s="26"/>
      <c r="AL2167" s="26"/>
      <c r="AM2167" s="26"/>
      <c r="AN2167" s="26"/>
      <c r="AO2167" s="26"/>
      <c r="AP2167" s="26"/>
      <c r="AQ2167" s="26"/>
      <c r="DN2167" s="42"/>
    </row>
    <row r="2168" spans="16:118" x14ac:dyDescent="0.3">
      <c r="P2168" s="26"/>
      <c r="Q2168" s="26"/>
      <c r="R2168" s="26"/>
      <c r="S2168" s="26"/>
      <c r="T2168" s="26"/>
      <c r="U2168" s="26"/>
      <c r="V2168" s="26"/>
      <c r="W2168" s="26"/>
      <c r="X2168" s="26"/>
      <c r="Y2168" s="26"/>
      <c r="Z2168" s="26"/>
      <c r="AA2168" s="26"/>
      <c r="AB2168" s="26"/>
      <c r="AC2168" s="26"/>
      <c r="AD2168" s="26"/>
      <c r="AE2168" s="26"/>
      <c r="AF2168" s="26"/>
      <c r="AG2168" s="26"/>
      <c r="AH2168" s="26"/>
      <c r="AI2168" s="26"/>
      <c r="AJ2168" s="26"/>
      <c r="AK2168" s="26"/>
      <c r="AL2168" s="26"/>
      <c r="AM2168" s="26"/>
      <c r="AN2168" s="26"/>
      <c r="AO2168" s="26"/>
      <c r="AP2168" s="26"/>
      <c r="AQ2168" s="26"/>
      <c r="DN2168" s="42"/>
    </row>
    <row r="2169" spans="16:118" x14ac:dyDescent="0.3">
      <c r="P2169" s="26"/>
      <c r="Q2169" s="26"/>
      <c r="R2169" s="26"/>
      <c r="S2169" s="26"/>
      <c r="T2169" s="26"/>
      <c r="U2169" s="26"/>
      <c r="V2169" s="26"/>
      <c r="W2169" s="26"/>
      <c r="X2169" s="26"/>
      <c r="Y2169" s="26"/>
      <c r="Z2169" s="26"/>
      <c r="AA2169" s="26"/>
      <c r="AB2169" s="26"/>
      <c r="AC2169" s="26"/>
      <c r="AD2169" s="26"/>
      <c r="AE2169" s="26"/>
      <c r="AF2169" s="26"/>
      <c r="AG2169" s="26"/>
      <c r="AH2169" s="26"/>
      <c r="AI2169" s="26"/>
      <c r="AJ2169" s="26"/>
      <c r="AK2169" s="26"/>
      <c r="AL2169" s="26"/>
      <c r="AM2169" s="26"/>
      <c r="AN2169" s="26"/>
      <c r="AO2169" s="26"/>
      <c r="AP2169" s="26"/>
      <c r="AQ2169" s="26"/>
      <c r="DN2169" s="42"/>
    </row>
    <row r="2170" spans="16:118" x14ac:dyDescent="0.3">
      <c r="P2170" s="26"/>
      <c r="Q2170" s="26"/>
      <c r="R2170" s="26"/>
      <c r="S2170" s="26"/>
      <c r="T2170" s="26"/>
      <c r="U2170" s="26"/>
      <c r="V2170" s="26"/>
      <c r="W2170" s="26"/>
      <c r="X2170" s="26"/>
      <c r="Y2170" s="26"/>
      <c r="Z2170" s="26"/>
      <c r="AA2170" s="26"/>
      <c r="AB2170" s="26"/>
      <c r="AC2170" s="26"/>
      <c r="AD2170" s="26"/>
      <c r="AE2170" s="26"/>
      <c r="AF2170" s="26"/>
      <c r="AG2170" s="26"/>
      <c r="AH2170" s="26"/>
      <c r="AI2170" s="26"/>
      <c r="AJ2170" s="26"/>
      <c r="AK2170" s="26"/>
      <c r="AL2170" s="26"/>
      <c r="AM2170" s="26"/>
      <c r="AN2170" s="26"/>
      <c r="AO2170" s="26"/>
      <c r="AP2170" s="26"/>
      <c r="AQ2170" s="26"/>
      <c r="DN2170" s="42"/>
    </row>
    <row r="2171" spans="16:118" x14ac:dyDescent="0.3">
      <c r="P2171" s="26"/>
      <c r="Q2171" s="26"/>
      <c r="R2171" s="26"/>
      <c r="S2171" s="26"/>
      <c r="T2171" s="26"/>
      <c r="U2171" s="26"/>
      <c r="V2171" s="26"/>
      <c r="W2171" s="26"/>
      <c r="X2171" s="26"/>
      <c r="Y2171" s="26"/>
      <c r="Z2171" s="26"/>
      <c r="AA2171" s="26"/>
      <c r="AB2171" s="26"/>
      <c r="AC2171" s="26"/>
      <c r="AD2171" s="26"/>
      <c r="AE2171" s="26"/>
      <c r="AF2171" s="26"/>
      <c r="AG2171" s="26"/>
      <c r="AH2171" s="26"/>
      <c r="AI2171" s="26"/>
      <c r="AJ2171" s="26"/>
      <c r="AK2171" s="26"/>
      <c r="AL2171" s="26"/>
      <c r="AM2171" s="26"/>
      <c r="AN2171" s="26"/>
      <c r="AO2171" s="26"/>
      <c r="AP2171" s="26"/>
      <c r="AQ2171" s="26"/>
      <c r="DN2171" s="42"/>
    </row>
    <row r="2172" spans="16:118" x14ac:dyDescent="0.3">
      <c r="P2172" s="26"/>
      <c r="Q2172" s="26"/>
      <c r="R2172" s="26"/>
      <c r="S2172" s="26"/>
      <c r="T2172" s="26"/>
      <c r="U2172" s="26"/>
      <c r="V2172" s="26"/>
      <c r="W2172" s="26"/>
      <c r="X2172" s="26"/>
      <c r="Y2172" s="26"/>
      <c r="Z2172" s="26"/>
      <c r="AA2172" s="26"/>
      <c r="AB2172" s="26"/>
      <c r="AC2172" s="26"/>
      <c r="AD2172" s="26"/>
      <c r="AE2172" s="26"/>
      <c r="AF2172" s="26"/>
      <c r="AG2172" s="26"/>
      <c r="AH2172" s="26"/>
      <c r="AI2172" s="26"/>
      <c r="AJ2172" s="26"/>
      <c r="AK2172" s="26"/>
      <c r="AL2172" s="26"/>
      <c r="AM2172" s="26"/>
      <c r="AN2172" s="26"/>
      <c r="AO2172" s="26"/>
      <c r="AP2172" s="26"/>
      <c r="AQ2172" s="26"/>
      <c r="DN2172" s="42"/>
    </row>
    <row r="2173" spans="16:118" x14ac:dyDescent="0.3">
      <c r="P2173" s="26"/>
      <c r="Q2173" s="26"/>
      <c r="R2173" s="26"/>
      <c r="S2173" s="26"/>
      <c r="T2173" s="26"/>
      <c r="U2173" s="26"/>
      <c r="V2173" s="26"/>
      <c r="W2173" s="26"/>
      <c r="X2173" s="26"/>
      <c r="Y2173" s="26"/>
      <c r="Z2173" s="26"/>
      <c r="AA2173" s="26"/>
      <c r="AB2173" s="26"/>
      <c r="AC2173" s="26"/>
      <c r="AD2173" s="26"/>
      <c r="AE2173" s="26"/>
      <c r="AF2173" s="26"/>
      <c r="AG2173" s="26"/>
      <c r="AH2173" s="26"/>
      <c r="AI2173" s="26"/>
      <c r="AJ2173" s="26"/>
      <c r="AK2173" s="26"/>
      <c r="AL2173" s="26"/>
      <c r="AM2173" s="26"/>
      <c r="AN2173" s="26"/>
      <c r="AO2173" s="26"/>
      <c r="AP2173" s="26"/>
      <c r="AQ2173" s="26"/>
      <c r="DN2173" s="42"/>
    </row>
    <row r="2174" spans="16:118" x14ac:dyDescent="0.3">
      <c r="P2174" s="26"/>
      <c r="Q2174" s="26"/>
      <c r="R2174" s="26"/>
      <c r="S2174" s="26"/>
      <c r="T2174" s="26"/>
      <c r="U2174" s="26"/>
      <c r="V2174" s="26"/>
      <c r="W2174" s="26"/>
      <c r="X2174" s="26"/>
      <c r="Y2174" s="26"/>
      <c r="Z2174" s="26"/>
      <c r="AA2174" s="26"/>
      <c r="AB2174" s="26"/>
      <c r="AC2174" s="26"/>
      <c r="AD2174" s="26"/>
      <c r="AE2174" s="26"/>
      <c r="AF2174" s="26"/>
      <c r="AG2174" s="26"/>
      <c r="AH2174" s="26"/>
      <c r="AI2174" s="26"/>
      <c r="AJ2174" s="26"/>
      <c r="AK2174" s="26"/>
      <c r="AL2174" s="26"/>
      <c r="AM2174" s="26"/>
      <c r="AN2174" s="26"/>
      <c r="AO2174" s="26"/>
      <c r="AP2174" s="26"/>
      <c r="AQ2174" s="26"/>
      <c r="DN2174" s="42"/>
    </row>
    <row r="2175" spans="16:118" x14ac:dyDescent="0.3">
      <c r="P2175" s="26"/>
      <c r="Q2175" s="26"/>
      <c r="R2175" s="26"/>
      <c r="S2175" s="26"/>
      <c r="T2175" s="26"/>
      <c r="U2175" s="26"/>
      <c r="V2175" s="26"/>
      <c r="W2175" s="26"/>
      <c r="X2175" s="26"/>
      <c r="Y2175" s="26"/>
      <c r="Z2175" s="26"/>
      <c r="AA2175" s="26"/>
      <c r="AB2175" s="26"/>
      <c r="AC2175" s="26"/>
      <c r="AD2175" s="26"/>
      <c r="AE2175" s="26"/>
      <c r="AF2175" s="26"/>
      <c r="AG2175" s="26"/>
      <c r="AH2175" s="26"/>
      <c r="AI2175" s="26"/>
      <c r="AJ2175" s="26"/>
      <c r="AK2175" s="26"/>
      <c r="AL2175" s="26"/>
      <c r="AM2175" s="26"/>
      <c r="AN2175" s="26"/>
      <c r="AO2175" s="26"/>
      <c r="AP2175" s="26"/>
      <c r="AQ2175" s="26"/>
      <c r="DN2175" s="42"/>
    </row>
    <row r="2176" spans="16:118" x14ac:dyDescent="0.3">
      <c r="P2176" s="26"/>
      <c r="Q2176" s="26"/>
      <c r="R2176" s="26"/>
      <c r="S2176" s="26"/>
      <c r="T2176" s="26"/>
      <c r="U2176" s="26"/>
      <c r="V2176" s="26"/>
      <c r="W2176" s="26"/>
      <c r="X2176" s="26"/>
      <c r="Y2176" s="26"/>
      <c r="Z2176" s="26"/>
      <c r="AA2176" s="26"/>
      <c r="AB2176" s="26"/>
      <c r="AC2176" s="26"/>
      <c r="AD2176" s="26"/>
      <c r="AE2176" s="26"/>
      <c r="AF2176" s="26"/>
      <c r="AG2176" s="26"/>
      <c r="AH2176" s="26"/>
      <c r="AI2176" s="26"/>
      <c r="AJ2176" s="26"/>
      <c r="AK2176" s="26"/>
      <c r="AL2176" s="26"/>
      <c r="AM2176" s="26"/>
      <c r="AN2176" s="26"/>
      <c r="AO2176" s="26"/>
      <c r="AP2176" s="26"/>
      <c r="AQ2176" s="26"/>
      <c r="DN2176" s="42"/>
    </row>
    <row r="2177" spans="16:118" x14ac:dyDescent="0.3">
      <c r="P2177" s="26"/>
      <c r="Q2177" s="26"/>
      <c r="R2177" s="26"/>
      <c r="S2177" s="26"/>
      <c r="T2177" s="26"/>
      <c r="U2177" s="26"/>
      <c r="V2177" s="26"/>
      <c r="W2177" s="26"/>
      <c r="X2177" s="26"/>
      <c r="Y2177" s="26"/>
      <c r="Z2177" s="26"/>
      <c r="AA2177" s="26"/>
      <c r="AB2177" s="26"/>
      <c r="AC2177" s="26"/>
      <c r="AD2177" s="26"/>
      <c r="AE2177" s="26"/>
      <c r="AF2177" s="26"/>
      <c r="AG2177" s="26"/>
      <c r="AH2177" s="26"/>
      <c r="AI2177" s="26"/>
      <c r="AJ2177" s="26"/>
      <c r="AK2177" s="26"/>
      <c r="AL2177" s="26"/>
      <c r="AM2177" s="26"/>
      <c r="AN2177" s="26"/>
      <c r="AO2177" s="26"/>
      <c r="AP2177" s="26"/>
      <c r="AQ2177" s="26"/>
      <c r="DN2177" s="42"/>
    </row>
    <row r="2178" spans="16:118" x14ac:dyDescent="0.3">
      <c r="P2178" s="26"/>
      <c r="Q2178" s="26"/>
      <c r="R2178" s="26"/>
      <c r="S2178" s="26"/>
      <c r="T2178" s="26"/>
      <c r="U2178" s="26"/>
      <c r="V2178" s="26"/>
      <c r="W2178" s="26"/>
      <c r="X2178" s="26"/>
      <c r="Y2178" s="26"/>
      <c r="Z2178" s="26"/>
      <c r="AA2178" s="26"/>
      <c r="AB2178" s="26"/>
      <c r="AC2178" s="26"/>
      <c r="AD2178" s="26"/>
      <c r="AE2178" s="26"/>
      <c r="AF2178" s="26"/>
      <c r="AG2178" s="26"/>
      <c r="AH2178" s="26"/>
      <c r="AI2178" s="26"/>
      <c r="AJ2178" s="26"/>
      <c r="AK2178" s="26"/>
      <c r="AL2178" s="26"/>
      <c r="AM2178" s="26"/>
      <c r="AN2178" s="26"/>
      <c r="AO2178" s="26"/>
      <c r="AP2178" s="26"/>
      <c r="AQ2178" s="26"/>
      <c r="DN2178" s="42"/>
    </row>
    <row r="2179" spans="16:118" x14ac:dyDescent="0.3">
      <c r="P2179" s="26"/>
      <c r="Q2179" s="26"/>
      <c r="R2179" s="26"/>
      <c r="S2179" s="26"/>
      <c r="T2179" s="26"/>
      <c r="U2179" s="26"/>
      <c r="V2179" s="26"/>
      <c r="W2179" s="26"/>
      <c r="X2179" s="26"/>
      <c r="Y2179" s="26"/>
      <c r="Z2179" s="26"/>
      <c r="AA2179" s="26"/>
      <c r="AB2179" s="26"/>
      <c r="AC2179" s="26"/>
      <c r="AD2179" s="26"/>
      <c r="AE2179" s="26"/>
      <c r="AF2179" s="26"/>
      <c r="AG2179" s="26"/>
      <c r="AH2179" s="26"/>
      <c r="AI2179" s="26"/>
      <c r="AJ2179" s="26"/>
      <c r="AK2179" s="26"/>
      <c r="AL2179" s="26"/>
      <c r="AM2179" s="26"/>
      <c r="AN2179" s="26"/>
      <c r="AO2179" s="26"/>
      <c r="AP2179" s="26"/>
      <c r="AQ2179" s="26"/>
      <c r="DN2179" s="42"/>
    </row>
    <row r="2180" spans="16:118" x14ac:dyDescent="0.3">
      <c r="P2180" s="26"/>
      <c r="Q2180" s="26"/>
      <c r="R2180" s="26"/>
      <c r="S2180" s="26"/>
      <c r="T2180" s="26"/>
      <c r="U2180" s="26"/>
      <c r="V2180" s="26"/>
      <c r="W2180" s="26"/>
      <c r="X2180" s="26"/>
      <c r="Y2180" s="26"/>
      <c r="Z2180" s="26"/>
      <c r="AA2180" s="26"/>
      <c r="AB2180" s="26"/>
      <c r="AC2180" s="26"/>
      <c r="AD2180" s="26"/>
      <c r="AE2180" s="26"/>
      <c r="AF2180" s="26"/>
      <c r="AG2180" s="26"/>
      <c r="AH2180" s="26"/>
      <c r="AI2180" s="26"/>
      <c r="AJ2180" s="26"/>
      <c r="AK2180" s="26"/>
      <c r="AL2180" s="26"/>
      <c r="AM2180" s="26"/>
      <c r="AN2180" s="26"/>
      <c r="AO2180" s="26"/>
      <c r="AP2180" s="26"/>
      <c r="AQ2180" s="26"/>
      <c r="DN2180" s="42"/>
    </row>
    <row r="2181" spans="16:118" x14ac:dyDescent="0.3">
      <c r="P2181" s="26"/>
      <c r="Q2181" s="26"/>
      <c r="R2181" s="26"/>
      <c r="S2181" s="26"/>
      <c r="T2181" s="26"/>
      <c r="U2181" s="26"/>
      <c r="V2181" s="26"/>
      <c r="W2181" s="26"/>
      <c r="X2181" s="26"/>
      <c r="Y2181" s="26"/>
      <c r="Z2181" s="26"/>
      <c r="AA2181" s="26"/>
      <c r="AB2181" s="26"/>
      <c r="AC2181" s="26"/>
      <c r="AD2181" s="26"/>
      <c r="AE2181" s="26"/>
      <c r="AF2181" s="26"/>
      <c r="AG2181" s="26"/>
      <c r="AH2181" s="26"/>
      <c r="AI2181" s="26"/>
      <c r="AJ2181" s="26"/>
      <c r="AK2181" s="26"/>
      <c r="AL2181" s="26"/>
      <c r="AM2181" s="26"/>
      <c r="AN2181" s="26"/>
      <c r="AO2181" s="26"/>
      <c r="AP2181" s="26"/>
      <c r="AQ2181" s="26"/>
      <c r="DN2181" s="42"/>
    </row>
    <row r="2182" spans="16:118" x14ac:dyDescent="0.3">
      <c r="P2182" s="26"/>
      <c r="Q2182" s="26"/>
      <c r="R2182" s="26"/>
      <c r="S2182" s="26"/>
      <c r="T2182" s="26"/>
      <c r="U2182" s="26"/>
      <c r="V2182" s="26"/>
      <c r="W2182" s="26"/>
      <c r="X2182" s="26"/>
      <c r="Y2182" s="26"/>
      <c r="Z2182" s="26"/>
      <c r="AA2182" s="26"/>
      <c r="AB2182" s="26"/>
      <c r="AC2182" s="26"/>
      <c r="AD2182" s="26"/>
      <c r="AE2182" s="26"/>
      <c r="AF2182" s="26"/>
      <c r="AG2182" s="26"/>
      <c r="AH2182" s="26"/>
      <c r="AI2182" s="26"/>
      <c r="AJ2182" s="26"/>
      <c r="AK2182" s="26"/>
      <c r="AL2182" s="26"/>
      <c r="AM2182" s="26"/>
      <c r="AN2182" s="26"/>
      <c r="AO2182" s="26"/>
      <c r="AP2182" s="26"/>
      <c r="AQ2182" s="26"/>
      <c r="DN2182" s="42"/>
    </row>
    <row r="2183" spans="16:118" x14ac:dyDescent="0.3">
      <c r="P2183" s="26"/>
      <c r="Q2183" s="26"/>
      <c r="R2183" s="26"/>
      <c r="S2183" s="26"/>
      <c r="T2183" s="26"/>
      <c r="U2183" s="26"/>
      <c r="V2183" s="26"/>
      <c r="W2183" s="26"/>
      <c r="X2183" s="26"/>
      <c r="Y2183" s="26"/>
      <c r="Z2183" s="26"/>
      <c r="AA2183" s="26"/>
      <c r="AB2183" s="26"/>
      <c r="AC2183" s="26"/>
      <c r="AD2183" s="26"/>
      <c r="AE2183" s="26"/>
      <c r="AF2183" s="26"/>
      <c r="AG2183" s="26"/>
      <c r="AH2183" s="26"/>
      <c r="AI2183" s="26"/>
      <c r="AJ2183" s="26"/>
      <c r="AK2183" s="26"/>
      <c r="AL2183" s="26"/>
      <c r="AM2183" s="26"/>
      <c r="AN2183" s="26"/>
      <c r="AO2183" s="26"/>
      <c r="AP2183" s="26"/>
      <c r="AQ2183" s="26"/>
      <c r="DN2183" s="42"/>
    </row>
    <row r="2184" spans="16:118" x14ac:dyDescent="0.3">
      <c r="P2184" s="26"/>
      <c r="Q2184" s="26"/>
      <c r="R2184" s="26"/>
      <c r="S2184" s="26"/>
      <c r="T2184" s="26"/>
      <c r="U2184" s="26"/>
      <c r="V2184" s="26"/>
      <c r="W2184" s="26"/>
      <c r="X2184" s="26"/>
      <c r="Y2184" s="26"/>
      <c r="Z2184" s="26"/>
      <c r="AA2184" s="26"/>
      <c r="AB2184" s="26"/>
      <c r="AC2184" s="26"/>
      <c r="AD2184" s="26"/>
      <c r="AE2184" s="26"/>
      <c r="AF2184" s="26"/>
      <c r="AG2184" s="26"/>
      <c r="AH2184" s="26"/>
      <c r="AI2184" s="26"/>
      <c r="AJ2184" s="26"/>
      <c r="AK2184" s="26"/>
      <c r="AL2184" s="26"/>
      <c r="AM2184" s="26"/>
      <c r="AN2184" s="26"/>
      <c r="AO2184" s="26"/>
      <c r="AP2184" s="26"/>
      <c r="AQ2184" s="26"/>
      <c r="DN2184" s="42"/>
    </row>
    <row r="2185" spans="16:118" x14ac:dyDescent="0.3">
      <c r="P2185" s="26"/>
      <c r="Q2185" s="26"/>
      <c r="R2185" s="26"/>
      <c r="S2185" s="26"/>
      <c r="T2185" s="26"/>
      <c r="U2185" s="26"/>
      <c r="V2185" s="26"/>
      <c r="W2185" s="26"/>
      <c r="X2185" s="26"/>
      <c r="Y2185" s="26"/>
      <c r="Z2185" s="26"/>
      <c r="AA2185" s="26"/>
      <c r="AB2185" s="26"/>
      <c r="AC2185" s="26"/>
      <c r="AD2185" s="26"/>
      <c r="AE2185" s="26"/>
      <c r="AF2185" s="26"/>
      <c r="AG2185" s="26"/>
      <c r="AH2185" s="26"/>
      <c r="AI2185" s="26"/>
      <c r="AJ2185" s="26"/>
      <c r="AK2185" s="26"/>
      <c r="AL2185" s="26"/>
      <c r="AM2185" s="26"/>
      <c r="AN2185" s="26"/>
      <c r="AO2185" s="26"/>
      <c r="AP2185" s="26"/>
      <c r="AQ2185" s="26"/>
      <c r="DN2185" s="42"/>
    </row>
    <row r="2186" spans="16:118" x14ac:dyDescent="0.3">
      <c r="P2186" s="26"/>
      <c r="Q2186" s="26"/>
      <c r="R2186" s="26"/>
      <c r="S2186" s="26"/>
      <c r="T2186" s="26"/>
      <c r="U2186" s="26"/>
      <c r="V2186" s="26"/>
      <c r="W2186" s="26"/>
      <c r="X2186" s="26"/>
      <c r="Y2186" s="26"/>
      <c r="Z2186" s="26"/>
      <c r="AA2186" s="26"/>
      <c r="AB2186" s="26"/>
      <c r="AC2186" s="26"/>
      <c r="AD2186" s="26"/>
      <c r="AE2186" s="26"/>
      <c r="AF2186" s="26"/>
      <c r="AG2186" s="26"/>
      <c r="AH2186" s="26"/>
      <c r="AI2186" s="26"/>
      <c r="AJ2186" s="26"/>
      <c r="AK2186" s="26"/>
      <c r="AL2186" s="26"/>
      <c r="AM2186" s="26"/>
      <c r="AN2186" s="26"/>
      <c r="AO2186" s="26"/>
      <c r="AP2186" s="26"/>
      <c r="AQ2186" s="26"/>
      <c r="DN2186" s="42"/>
    </row>
    <row r="2187" spans="16:118" x14ac:dyDescent="0.3">
      <c r="P2187" s="26"/>
      <c r="Q2187" s="26"/>
      <c r="R2187" s="26"/>
      <c r="S2187" s="26"/>
      <c r="T2187" s="26"/>
      <c r="U2187" s="26"/>
      <c r="V2187" s="26"/>
      <c r="W2187" s="26"/>
      <c r="X2187" s="26"/>
      <c r="Y2187" s="26"/>
      <c r="Z2187" s="26"/>
      <c r="AA2187" s="26"/>
      <c r="AB2187" s="26"/>
      <c r="AC2187" s="26"/>
      <c r="AD2187" s="26"/>
      <c r="AE2187" s="26"/>
      <c r="AF2187" s="26"/>
      <c r="AG2187" s="26"/>
      <c r="AH2187" s="26"/>
      <c r="AI2187" s="26"/>
      <c r="AJ2187" s="26"/>
      <c r="AK2187" s="26"/>
      <c r="AL2187" s="26"/>
      <c r="AM2187" s="26"/>
      <c r="AN2187" s="26"/>
      <c r="AO2187" s="26"/>
      <c r="AP2187" s="26"/>
      <c r="AQ2187" s="26"/>
      <c r="DN2187" s="42"/>
    </row>
    <row r="2188" spans="16:118" x14ac:dyDescent="0.3">
      <c r="P2188" s="26"/>
      <c r="Q2188" s="26"/>
      <c r="R2188" s="26"/>
      <c r="S2188" s="26"/>
      <c r="T2188" s="26"/>
      <c r="U2188" s="26"/>
      <c r="V2188" s="26"/>
      <c r="W2188" s="26"/>
      <c r="X2188" s="26"/>
      <c r="Y2188" s="26"/>
      <c r="Z2188" s="26"/>
      <c r="AA2188" s="26"/>
      <c r="AB2188" s="26"/>
      <c r="AC2188" s="26"/>
      <c r="AD2188" s="26"/>
      <c r="AE2188" s="26"/>
      <c r="AF2188" s="26"/>
      <c r="AG2188" s="26"/>
      <c r="AH2188" s="26"/>
      <c r="AI2188" s="26"/>
      <c r="AJ2188" s="26"/>
      <c r="AK2188" s="26"/>
      <c r="AL2188" s="26"/>
      <c r="AM2188" s="26"/>
      <c r="AN2188" s="26"/>
      <c r="AO2188" s="26"/>
      <c r="AP2188" s="26"/>
      <c r="AQ2188" s="26"/>
      <c r="DN2188" s="42"/>
    </row>
    <row r="2189" spans="16:118" x14ac:dyDescent="0.3">
      <c r="P2189" s="26"/>
      <c r="Q2189" s="26"/>
      <c r="R2189" s="26"/>
      <c r="S2189" s="26"/>
      <c r="T2189" s="26"/>
      <c r="U2189" s="26"/>
      <c r="V2189" s="26"/>
      <c r="W2189" s="26"/>
      <c r="X2189" s="26"/>
      <c r="Y2189" s="26"/>
      <c r="Z2189" s="26"/>
      <c r="AA2189" s="26"/>
      <c r="AB2189" s="26"/>
      <c r="AC2189" s="26"/>
      <c r="AD2189" s="26"/>
      <c r="AE2189" s="26"/>
      <c r="AF2189" s="26"/>
      <c r="AG2189" s="26"/>
      <c r="AH2189" s="26"/>
      <c r="AI2189" s="26"/>
      <c r="AJ2189" s="26"/>
      <c r="AK2189" s="26"/>
      <c r="AL2189" s="26"/>
      <c r="AM2189" s="26"/>
      <c r="AN2189" s="26"/>
      <c r="AO2189" s="26"/>
      <c r="AP2189" s="26"/>
      <c r="AQ2189" s="26"/>
      <c r="DN2189" s="42"/>
    </row>
    <row r="2190" spans="16:118" x14ac:dyDescent="0.3">
      <c r="P2190" s="26"/>
      <c r="Q2190" s="26"/>
      <c r="R2190" s="26"/>
      <c r="S2190" s="26"/>
      <c r="T2190" s="26"/>
      <c r="U2190" s="26"/>
      <c r="V2190" s="26"/>
      <c r="W2190" s="26"/>
      <c r="X2190" s="26"/>
      <c r="Y2190" s="26"/>
      <c r="Z2190" s="26"/>
      <c r="AA2190" s="26"/>
      <c r="AB2190" s="26"/>
      <c r="AC2190" s="26"/>
      <c r="AD2190" s="26"/>
      <c r="AE2190" s="26"/>
      <c r="AF2190" s="26"/>
      <c r="AG2190" s="26"/>
      <c r="AH2190" s="26"/>
      <c r="AI2190" s="26"/>
      <c r="AJ2190" s="26"/>
      <c r="AK2190" s="26"/>
      <c r="AL2190" s="26"/>
      <c r="AM2190" s="26"/>
      <c r="AN2190" s="26"/>
      <c r="AO2190" s="26"/>
      <c r="AP2190" s="26"/>
      <c r="AQ2190" s="26"/>
      <c r="DN2190" s="42"/>
    </row>
    <row r="2191" spans="16:118" x14ac:dyDescent="0.3">
      <c r="P2191" s="26"/>
      <c r="Q2191" s="26"/>
      <c r="R2191" s="26"/>
      <c r="S2191" s="26"/>
      <c r="T2191" s="26"/>
      <c r="U2191" s="26"/>
      <c r="V2191" s="26"/>
      <c r="W2191" s="26"/>
      <c r="X2191" s="26"/>
      <c r="Y2191" s="26"/>
      <c r="Z2191" s="26"/>
      <c r="AA2191" s="26"/>
      <c r="AB2191" s="26"/>
      <c r="AC2191" s="26"/>
      <c r="AD2191" s="26"/>
      <c r="AE2191" s="26"/>
      <c r="AF2191" s="26"/>
      <c r="AG2191" s="26"/>
      <c r="AH2191" s="26"/>
      <c r="AI2191" s="26"/>
      <c r="AJ2191" s="26"/>
      <c r="AK2191" s="26"/>
      <c r="AL2191" s="26"/>
      <c r="AM2191" s="26"/>
      <c r="AN2191" s="26"/>
      <c r="AO2191" s="26"/>
      <c r="AP2191" s="26"/>
      <c r="AQ2191" s="26"/>
      <c r="DN2191" s="42"/>
    </row>
    <row r="2192" spans="16:118" x14ac:dyDescent="0.3">
      <c r="P2192" s="26"/>
      <c r="Q2192" s="26"/>
      <c r="R2192" s="26"/>
      <c r="S2192" s="26"/>
      <c r="T2192" s="26"/>
      <c r="U2192" s="26"/>
      <c r="V2192" s="26"/>
      <c r="W2192" s="26"/>
      <c r="X2192" s="26"/>
      <c r="Y2192" s="26"/>
      <c r="Z2192" s="26"/>
      <c r="AA2192" s="26"/>
      <c r="AB2192" s="26"/>
      <c r="AC2192" s="26"/>
      <c r="AD2192" s="26"/>
      <c r="AE2192" s="26"/>
      <c r="AF2192" s="26"/>
      <c r="AG2192" s="26"/>
      <c r="AH2192" s="26"/>
      <c r="AI2192" s="26"/>
      <c r="AJ2192" s="26"/>
      <c r="AK2192" s="26"/>
      <c r="AL2192" s="26"/>
      <c r="AM2192" s="26"/>
      <c r="AN2192" s="26"/>
      <c r="AO2192" s="26"/>
      <c r="AP2192" s="26"/>
      <c r="AQ2192" s="26"/>
      <c r="DN2192" s="42"/>
    </row>
    <row r="2193" spans="16:118" x14ac:dyDescent="0.3">
      <c r="P2193" s="26"/>
      <c r="Q2193" s="26"/>
      <c r="R2193" s="26"/>
      <c r="S2193" s="26"/>
      <c r="T2193" s="26"/>
      <c r="U2193" s="26"/>
      <c r="V2193" s="26"/>
      <c r="W2193" s="26"/>
      <c r="X2193" s="26"/>
      <c r="Y2193" s="26"/>
      <c r="Z2193" s="26"/>
      <c r="AA2193" s="26"/>
      <c r="AB2193" s="26"/>
      <c r="AC2193" s="26"/>
      <c r="AD2193" s="26"/>
      <c r="AE2193" s="26"/>
      <c r="AF2193" s="26"/>
      <c r="AG2193" s="26"/>
      <c r="AH2193" s="26"/>
      <c r="AI2193" s="26"/>
      <c r="AJ2193" s="26"/>
      <c r="AK2193" s="26"/>
      <c r="AL2193" s="26"/>
      <c r="AM2193" s="26"/>
      <c r="AN2193" s="26"/>
      <c r="AO2193" s="26"/>
      <c r="AP2193" s="26"/>
      <c r="AQ2193" s="26"/>
      <c r="DN2193" s="42"/>
    </row>
    <row r="2194" spans="16:118" x14ac:dyDescent="0.3">
      <c r="P2194" s="26"/>
      <c r="Q2194" s="26"/>
      <c r="R2194" s="26"/>
      <c r="S2194" s="26"/>
      <c r="T2194" s="26"/>
      <c r="U2194" s="26"/>
      <c r="V2194" s="26"/>
      <c r="W2194" s="26"/>
      <c r="X2194" s="26"/>
      <c r="Y2194" s="26"/>
      <c r="Z2194" s="26"/>
      <c r="AA2194" s="26"/>
      <c r="AB2194" s="26"/>
      <c r="AC2194" s="26"/>
      <c r="AD2194" s="26"/>
      <c r="AE2194" s="26"/>
      <c r="AF2194" s="26"/>
      <c r="AG2194" s="26"/>
      <c r="AH2194" s="26"/>
      <c r="AI2194" s="26"/>
      <c r="AJ2194" s="26"/>
      <c r="AK2194" s="26"/>
      <c r="AL2194" s="26"/>
      <c r="AM2194" s="26"/>
      <c r="AN2194" s="26"/>
      <c r="AO2194" s="26"/>
      <c r="AP2194" s="26"/>
      <c r="AQ2194" s="26"/>
      <c r="DN2194" s="42"/>
    </row>
    <row r="2195" spans="16:118" x14ac:dyDescent="0.3">
      <c r="P2195" s="26"/>
      <c r="Q2195" s="26"/>
      <c r="R2195" s="26"/>
      <c r="S2195" s="26"/>
      <c r="T2195" s="26"/>
      <c r="U2195" s="26"/>
      <c r="V2195" s="26"/>
      <c r="W2195" s="26"/>
      <c r="X2195" s="26"/>
      <c r="Y2195" s="26"/>
      <c r="Z2195" s="26"/>
      <c r="AA2195" s="26"/>
      <c r="AB2195" s="26"/>
      <c r="AC2195" s="26"/>
      <c r="AD2195" s="26"/>
      <c r="AE2195" s="26"/>
      <c r="AF2195" s="26"/>
      <c r="AG2195" s="26"/>
      <c r="AH2195" s="26"/>
      <c r="AI2195" s="26"/>
      <c r="AJ2195" s="26"/>
      <c r="AK2195" s="26"/>
      <c r="AL2195" s="26"/>
      <c r="AM2195" s="26"/>
      <c r="AN2195" s="26"/>
      <c r="AO2195" s="26"/>
      <c r="AP2195" s="26"/>
      <c r="AQ2195" s="26"/>
      <c r="DN2195" s="42"/>
    </row>
    <row r="2196" spans="16:118" x14ac:dyDescent="0.3">
      <c r="P2196" s="26"/>
      <c r="Q2196" s="26"/>
      <c r="R2196" s="26"/>
      <c r="S2196" s="26"/>
      <c r="T2196" s="26"/>
      <c r="U2196" s="26"/>
      <c r="V2196" s="26"/>
      <c r="W2196" s="26"/>
      <c r="X2196" s="26"/>
      <c r="Y2196" s="26"/>
      <c r="Z2196" s="26"/>
      <c r="AA2196" s="26"/>
      <c r="AB2196" s="26"/>
      <c r="AC2196" s="26"/>
      <c r="AD2196" s="26"/>
      <c r="AE2196" s="26"/>
      <c r="AF2196" s="26"/>
      <c r="AG2196" s="26"/>
      <c r="AH2196" s="26"/>
      <c r="AI2196" s="26"/>
      <c r="AJ2196" s="26"/>
      <c r="AK2196" s="26"/>
      <c r="AL2196" s="26"/>
      <c r="AM2196" s="26"/>
      <c r="AN2196" s="26"/>
      <c r="AO2196" s="26"/>
      <c r="AP2196" s="26"/>
      <c r="AQ2196" s="26"/>
      <c r="DN2196" s="42"/>
    </row>
    <row r="2197" spans="16:118" x14ac:dyDescent="0.3">
      <c r="P2197" s="26"/>
      <c r="Q2197" s="26"/>
      <c r="R2197" s="26"/>
      <c r="S2197" s="26"/>
      <c r="T2197" s="26"/>
      <c r="U2197" s="26"/>
      <c r="V2197" s="26"/>
      <c r="W2197" s="26"/>
      <c r="X2197" s="26"/>
      <c r="Y2197" s="26"/>
      <c r="Z2197" s="26"/>
      <c r="AA2197" s="26"/>
      <c r="AB2197" s="26"/>
      <c r="AC2197" s="26"/>
      <c r="AD2197" s="26"/>
      <c r="AE2197" s="26"/>
      <c r="AF2197" s="26"/>
      <c r="AG2197" s="26"/>
      <c r="AH2197" s="26"/>
      <c r="AI2197" s="26"/>
      <c r="AJ2197" s="26"/>
      <c r="AK2197" s="26"/>
      <c r="AL2197" s="26"/>
      <c r="AM2197" s="26"/>
      <c r="AN2197" s="26"/>
      <c r="AO2197" s="26"/>
      <c r="AP2197" s="26"/>
      <c r="AQ2197" s="26"/>
      <c r="DN2197" s="42"/>
    </row>
    <row r="2198" spans="16:118" x14ac:dyDescent="0.3">
      <c r="P2198" s="26"/>
      <c r="Q2198" s="26"/>
      <c r="R2198" s="26"/>
      <c r="S2198" s="26"/>
      <c r="T2198" s="26"/>
      <c r="U2198" s="26"/>
      <c r="V2198" s="26"/>
      <c r="W2198" s="26"/>
      <c r="X2198" s="26"/>
      <c r="Y2198" s="26"/>
      <c r="Z2198" s="26"/>
      <c r="AA2198" s="26"/>
      <c r="AB2198" s="26"/>
      <c r="AC2198" s="26"/>
      <c r="AD2198" s="26"/>
      <c r="AE2198" s="26"/>
      <c r="AF2198" s="26"/>
      <c r="AG2198" s="26"/>
      <c r="AH2198" s="26"/>
      <c r="AI2198" s="26"/>
      <c r="AJ2198" s="26"/>
      <c r="AK2198" s="26"/>
      <c r="AL2198" s="26"/>
      <c r="AM2198" s="26"/>
      <c r="AN2198" s="26"/>
      <c r="AO2198" s="26"/>
      <c r="AP2198" s="26"/>
      <c r="AQ2198" s="26"/>
      <c r="DN2198" s="42"/>
    </row>
    <row r="2199" spans="16:118" x14ac:dyDescent="0.3">
      <c r="P2199" s="26"/>
      <c r="Q2199" s="26"/>
      <c r="R2199" s="26"/>
      <c r="S2199" s="26"/>
      <c r="T2199" s="26"/>
      <c r="U2199" s="26"/>
      <c r="V2199" s="26"/>
      <c r="W2199" s="26"/>
      <c r="X2199" s="26"/>
      <c r="Y2199" s="26"/>
      <c r="Z2199" s="26"/>
      <c r="AA2199" s="26"/>
      <c r="AB2199" s="26"/>
      <c r="AC2199" s="26"/>
      <c r="AD2199" s="26"/>
      <c r="AE2199" s="26"/>
      <c r="AF2199" s="26"/>
      <c r="AG2199" s="26"/>
      <c r="AH2199" s="26"/>
      <c r="AI2199" s="26"/>
      <c r="AJ2199" s="26"/>
      <c r="AK2199" s="26"/>
      <c r="AL2199" s="26"/>
      <c r="AM2199" s="26"/>
      <c r="AN2199" s="26"/>
      <c r="AO2199" s="26"/>
      <c r="AP2199" s="26"/>
      <c r="AQ2199" s="26"/>
      <c r="DN2199" s="42"/>
    </row>
    <row r="2200" spans="16:118" x14ac:dyDescent="0.3">
      <c r="P2200" s="26"/>
      <c r="Q2200" s="26"/>
      <c r="R2200" s="26"/>
      <c r="S2200" s="26"/>
      <c r="T2200" s="26"/>
      <c r="U2200" s="26"/>
      <c r="V2200" s="26"/>
      <c r="W2200" s="26"/>
      <c r="X2200" s="26"/>
      <c r="Y2200" s="26"/>
      <c r="Z2200" s="26"/>
      <c r="AA2200" s="26"/>
      <c r="AB2200" s="26"/>
      <c r="AC2200" s="26"/>
      <c r="AD2200" s="26"/>
      <c r="AE2200" s="26"/>
      <c r="AF2200" s="26"/>
      <c r="AG2200" s="26"/>
      <c r="AH2200" s="26"/>
      <c r="AI2200" s="26"/>
      <c r="AJ2200" s="26"/>
      <c r="AK2200" s="26"/>
      <c r="AL2200" s="26"/>
      <c r="AM2200" s="26"/>
      <c r="AN2200" s="26"/>
      <c r="AO2200" s="26"/>
      <c r="AP2200" s="26"/>
      <c r="AQ2200" s="26"/>
      <c r="DN2200" s="42"/>
    </row>
    <row r="2201" spans="16:118" x14ac:dyDescent="0.3">
      <c r="P2201" s="26"/>
      <c r="Q2201" s="26"/>
      <c r="R2201" s="26"/>
      <c r="S2201" s="26"/>
      <c r="T2201" s="26"/>
      <c r="U2201" s="26"/>
      <c r="V2201" s="26"/>
      <c r="W2201" s="26"/>
      <c r="X2201" s="26"/>
      <c r="Y2201" s="26"/>
      <c r="Z2201" s="26"/>
      <c r="AA2201" s="26"/>
      <c r="AB2201" s="26"/>
      <c r="AC2201" s="26"/>
      <c r="AD2201" s="26"/>
      <c r="AE2201" s="26"/>
      <c r="AF2201" s="26"/>
      <c r="AG2201" s="26"/>
      <c r="AH2201" s="26"/>
      <c r="AI2201" s="26"/>
      <c r="AJ2201" s="26"/>
      <c r="AK2201" s="26"/>
      <c r="AL2201" s="26"/>
      <c r="AM2201" s="26"/>
      <c r="AN2201" s="26"/>
      <c r="AO2201" s="26"/>
      <c r="AP2201" s="26"/>
      <c r="AQ2201" s="26"/>
      <c r="DN2201" s="42"/>
    </row>
    <row r="2202" spans="16:118" x14ac:dyDescent="0.3">
      <c r="P2202" s="26"/>
      <c r="Q2202" s="26"/>
      <c r="R2202" s="26"/>
      <c r="S2202" s="26"/>
      <c r="T2202" s="26"/>
      <c r="U2202" s="26"/>
      <c r="V2202" s="26"/>
      <c r="W2202" s="26"/>
      <c r="X2202" s="26"/>
      <c r="Y2202" s="26"/>
      <c r="Z2202" s="26"/>
      <c r="AA2202" s="26"/>
      <c r="AB2202" s="26"/>
      <c r="AC2202" s="26"/>
      <c r="AD2202" s="26"/>
      <c r="AE2202" s="26"/>
      <c r="AF2202" s="26"/>
      <c r="AG2202" s="26"/>
      <c r="AH2202" s="26"/>
      <c r="AI2202" s="26"/>
      <c r="AJ2202" s="26"/>
      <c r="AK2202" s="26"/>
      <c r="AL2202" s="26"/>
      <c r="AM2202" s="26"/>
      <c r="AN2202" s="26"/>
      <c r="AO2202" s="26"/>
      <c r="AP2202" s="26"/>
      <c r="AQ2202" s="26"/>
      <c r="DN2202" s="42"/>
    </row>
    <row r="2203" spans="16:118" x14ac:dyDescent="0.3">
      <c r="P2203" s="26"/>
      <c r="Q2203" s="26"/>
      <c r="R2203" s="26"/>
      <c r="S2203" s="26"/>
      <c r="T2203" s="26"/>
      <c r="U2203" s="26"/>
      <c r="V2203" s="26"/>
      <c r="W2203" s="26"/>
      <c r="X2203" s="26"/>
      <c r="Y2203" s="26"/>
      <c r="Z2203" s="26"/>
      <c r="AA2203" s="26"/>
      <c r="AB2203" s="26"/>
      <c r="AC2203" s="26"/>
      <c r="AD2203" s="26"/>
      <c r="AE2203" s="26"/>
      <c r="AF2203" s="26"/>
      <c r="AG2203" s="26"/>
      <c r="AH2203" s="26"/>
      <c r="AI2203" s="26"/>
      <c r="AJ2203" s="26"/>
      <c r="AK2203" s="26"/>
      <c r="AL2203" s="26"/>
      <c r="AM2203" s="26"/>
      <c r="AN2203" s="26"/>
      <c r="AO2203" s="26"/>
      <c r="AP2203" s="26"/>
      <c r="AQ2203" s="26"/>
      <c r="DN2203" s="42"/>
    </row>
    <row r="2204" spans="16:118" x14ac:dyDescent="0.3">
      <c r="P2204" s="26"/>
      <c r="Q2204" s="26"/>
      <c r="R2204" s="26"/>
      <c r="S2204" s="26"/>
      <c r="T2204" s="26"/>
      <c r="U2204" s="26"/>
      <c r="V2204" s="26"/>
      <c r="W2204" s="26"/>
      <c r="X2204" s="26"/>
      <c r="Y2204" s="26"/>
      <c r="Z2204" s="26"/>
      <c r="AA2204" s="26"/>
      <c r="AB2204" s="26"/>
      <c r="AC2204" s="26"/>
      <c r="AD2204" s="26"/>
      <c r="AE2204" s="26"/>
      <c r="AF2204" s="26"/>
      <c r="AG2204" s="26"/>
      <c r="AH2204" s="26"/>
      <c r="AI2204" s="26"/>
      <c r="AJ2204" s="26"/>
      <c r="AK2204" s="26"/>
      <c r="AL2204" s="26"/>
      <c r="AM2204" s="26"/>
      <c r="AN2204" s="26"/>
      <c r="AO2204" s="26"/>
      <c r="AP2204" s="26"/>
      <c r="AQ2204" s="26"/>
      <c r="DN2204" s="42"/>
    </row>
    <row r="2205" spans="16:118" x14ac:dyDescent="0.3">
      <c r="P2205" s="26"/>
      <c r="Q2205" s="26"/>
      <c r="R2205" s="26"/>
      <c r="S2205" s="26"/>
      <c r="T2205" s="26"/>
      <c r="U2205" s="26"/>
      <c r="V2205" s="26"/>
      <c r="W2205" s="26"/>
      <c r="X2205" s="26"/>
      <c r="Y2205" s="26"/>
      <c r="Z2205" s="26"/>
      <c r="AA2205" s="26"/>
      <c r="AB2205" s="26"/>
      <c r="AC2205" s="26"/>
      <c r="AD2205" s="26"/>
      <c r="AE2205" s="26"/>
      <c r="AF2205" s="26"/>
      <c r="AG2205" s="26"/>
      <c r="AH2205" s="26"/>
      <c r="AI2205" s="26"/>
      <c r="AJ2205" s="26"/>
      <c r="AK2205" s="26"/>
      <c r="AL2205" s="26"/>
      <c r="AM2205" s="26"/>
      <c r="AN2205" s="26"/>
      <c r="AO2205" s="26"/>
      <c r="AP2205" s="26"/>
      <c r="AQ2205" s="26"/>
      <c r="DN2205" s="42"/>
    </row>
    <row r="2206" spans="16:118" x14ac:dyDescent="0.3">
      <c r="P2206" s="26"/>
      <c r="Q2206" s="26"/>
      <c r="R2206" s="26"/>
      <c r="S2206" s="26"/>
      <c r="T2206" s="26"/>
      <c r="U2206" s="26"/>
      <c r="V2206" s="26"/>
      <c r="W2206" s="26"/>
      <c r="X2206" s="26"/>
      <c r="Y2206" s="26"/>
      <c r="Z2206" s="26"/>
      <c r="AA2206" s="26"/>
      <c r="AB2206" s="26"/>
      <c r="AC2206" s="26"/>
      <c r="AD2206" s="26"/>
      <c r="AE2206" s="26"/>
      <c r="AF2206" s="26"/>
      <c r="AG2206" s="26"/>
      <c r="AH2206" s="26"/>
      <c r="AI2206" s="26"/>
      <c r="AJ2206" s="26"/>
      <c r="AK2206" s="26"/>
      <c r="AL2206" s="26"/>
      <c r="AM2206" s="26"/>
      <c r="AN2206" s="26"/>
      <c r="AO2206" s="26"/>
      <c r="AP2206" s="26"/>
      <c r="AQ2206" s="26"/>
      <c r="DN2206" s="42"/>
    </row>
    <row r="2207" spans="16:118" x14ac:dyDescent="0.3">
      <c r="P2207" s="26"/>
      <c r="Q2207" s="26"/>
      <c r="R2207" s="26"/>
      <c r="S2207" s="26"/>
      <c r="T2207" s="26"/>
      <c r="U2207" s="26"/>
      <c r="V2207" s="26"/>
      <c r="W2207" s="26"/>
      <c r="X2207" s="26"/>
      <c r="Y2207" s="26"/>
      <c r="Z2207" s="26"/>
      <c r="AA2207" s="26"/>
      <c r="AB2207" s="26"/>
      <c r="AC2207" s="26"/>
      <c r="AD2207" s="26"/>
      <c r="AE2207" s="26"/>
      <c r="AF2207" s="26"/>
      <c r="AG2207" s="26"/>
      <c r="AH2207" s="26"/>
      <c r="AI2207" s="26"/>
      <c r="AJ2207" s="26"/>
      <c r="AK2207" s="26"/>
      <c r="AL2207" s="26"/>
      <c r="AM2207" s="26"/>
      <c r="AN2207" s="26"/>
      <c r="AO2207" s="26"/>
      <c r="AP2207" s="26"/>
      <c r="AQ2207" s="26"/>
      <c r="DN2207" s="42"/>
    </row>
    <row r="2208" spans="16:118" x14ac:dyDescent="0.3">
      <c r="P2208" s="26"/>
      <c r="Q2208" s="26"/>
      <c r="R2208" s="26"/>
      <c r="S2208" s="26"/>
      <c r="T2208" s="26"/>
      <c r="U2208" s="26"/>
      <c r="V2208" s="26"/>
      <c r="W2208" s="26"/>
      <c r="X2208" s="26"/>
      <c r="Y2208" s="26"/>
      <c r="Z2208" s="26"/>
      <c r="AA2208" s="26"/>
      <c r="AB2208" s="26"/>
      <c r="AC2208" s="26"/>
      <c r="AD2208" s="26"/>
      <c r="AE2208" s="26"/>
      <c r="AF2208" s="26"/>
      <c r="AG2208" s="26"/>
      <c r="AH2208" s="26"/>
      <c r="AI2208" s="26"/>
      <c r="AJ2208" s="26"/>
      <c r="AK2208" s="26"/>
      <c r="AL2208" s="26"/>
      <c r="AM2208" s="26"/>
      <c r="AN2208" s="26"/>
      <c r="AO2208" s="26"/>
      <c r="AP2208" s="26"/>
      <c r="AQ2208" s="26"/>
      <c r="DN2208" s="42"/>
    </row>
    <row r="2209" spans="16:118" x14ac:dyDescent="0.3">
      <c r="P2209" s="26"/>
      <c r="Q2209" s="26"/>
      <c r="R2209" s="26"/>
      <c r="S2209" s="26"/>
      <c r="T2209" s="26"/>
      <c r="U2209" s="26"/>
      <c r="V2209" s="26"/>
      <c r="W2209" s="26"/>
      <c r="X2209" s="26"/>
      <c r="Y2209" s="26"/>
      <c r="Z2209" s="26"/>
      <c r="AA2209" s="26"/>
      <c r="AB2209" s="26"/>
      <c r="AC2209" s="26"/>
      <c r="AD2209" s="26"/>
      <c r="AE2209" s="26"/>
      <c r="AF2209" s="26"/>
      <c r="AG2209" s="26"/>
      <c r="AH2209" s="26"/>
      <c r="AI2209" s="26"/>
      <c r="AJ2209" s="26"/>
      <c r="AK2209" s="26"/>
      <c r="AL2209" s="26"/>
      <c r="AM2209" s="26"/>
      <c r="AN2209" s="26"/>
      <c r="AO2209" s="26"/>
      <c r="AP2209" s="26"/>
      <c r="AQ2209" s="26"/>
      <c r="DN2209" s="42"/>
    </row>
    <row r="2210" spans="16:118" x14ac:dyDescent="0.3">
      <c r="P2210" s="26"/>
      <c r="Q2210" s="26"/>
      <c r="R2210" s="26"/>
      <c r="S2210" s="26"/>
      <c r="T2210" s="26"/>
      <c r="U2210" s="26"/>
      <c r="V2210" s="26"/>
      <c r="W2210" s="26"/>
      <c r="X2210" s="26"/>
      <c r="Y2210" s="26"/>
      <c r="Z2210" s="26"/>
      <c r="AA2210" s="26"/>
      <c r="AB2210" s="26"/>
      <c r="AC2210" s="26"/>
      <c r="AD2210" s="26"/>
      <c r="AE2210" s="26"/>
      <c r="AF2210" s="26"/>
      <c r="AG2210" s="26"/>
      <c r="AH2210" s="26"/>
      <c r="AI2210" s="26"/>
      <c r="AJ2210" s="26"/>
      <c r="AK2210" s="26"/>
      <c r="AL2210" s="26"/>
      <c r="AM2210" s="26"/>
      <c r="AN2210" s="26"/>
      <c r="AO2210" s="26"/>
      <c r="AP2210" s="26"/>
      <c r="AQ2210" s="26"/>
      <c r="DN2210" s="42"/>
    </row>
    <row r="2211" spans="16:118" x14ac:dyDescent="0.3">
      <c r="P2211" s="26"/>
      <c r="Q2211" s="26"/>
      <c r="R2211" s="26"/>
      <c r="S2211" s="26"/>
      <c r="T2211" s="26"/>
      <c r="U2211" s="26"/>
      <c r="V2211" s="26"/>
      <c r="W2211" s="26"/>
      <c r="X2211" s="26"/>
      <c r="Y2211" s="26"/>
      <c r="Z2211" s="26"/>
      <c r="AA2211" s="26"/>
      <c r="AB2211" s="26"/>
      <c r="AC2211" s="26"/>
      <c r="AD2211" s="26"/>
      <c r="AE2211" s="26"/>
      <c r="AF2211" s="26"/>
      <c r="AG2211" s="26"/>
      <c r="AH2211" s="26"/>
      <c r="AI2211" s="26"/>
      <c r="AJ2211" s="26"/>
      <c r="AK2211" s="26"/>
      <c r="AL2211" s="26"/>
      <c r="AM2211" s="26"/>
      <c r="AN2211" s="26"/>
      <c r="AO2211" s="26"/>
      <c r="AP2211" s="26"/>
      <c r="AQ2211" s="26"/>
      <c r="DN2211" s="42"/>
    </row>
    <row r="2212" spans="16:118" x14ac:dyDescent="0.3">
      <c r="P2212" s="26"/>
      <c r="Q2212" s="26"/>
      <c r="R2212" s="26"/>
      <c r="S2212" s="26"/>
      <c r="T2212" s="26"/>
      <c r="U2212" s="26"/>
      <c r="V2212" s="26"/>
      <c r="W2212" s="26"/>
      <c r="X2212" s="26"/>
      <c r="Y2212" s="26"/>
      <c r="Z2212" s="26"/>
      <c r="AA2212" s="26"/>
      <c r="AB2212" s="26"/>
      <c r="AC2212" s="26"/>
      <c r="AD2212" s="26"/>
      <c r="AE2212" s="26"/>
      <c r="AF2212" s="26"/>
      <c r="AG2212" s="26"/>
      <c r="AH2212" s="26"/>
      <c r="AI2212" s="26"/>
      <c r="AJ2212" s="26"/>
      <c r="AK2212" s="26"/>
      <c r="AL2212" s="26"/>
      <c r="AM2212" s="26"/>
      <c r="AN2212" s="26"/>
      <c r="AO2212" s="26"/>
      <c r="AP2212" s="26"/>
      <c r="AQ2212" s="26"/>
      <c r="DN2212" s="42"/>
    </row>
    <row r="2213" spans="16:118" x14ac:dyDescent="0.3">
      <c r="P2213" s="26"/>
      <c r="Q2213" s="26"/>
      <c r="R2213" s="26"/>
      <c r="S2213" s="26"/>
      <c r="T2213" s="26"/>
      <c r="U2213" s="26"/>
      <c r="V2213" s="26"/>
      <c r="W2213" s="26"/>
      <c r="X2213" s="26"/>
      <c r="Y2213" s="26"/>
      <c r="Z2213" s="26"/>
      <c r="AA2213" s="26"/>
      <c r="AB2213" s="26"/>
      <c r="AC2213" s="26"/>
      <c r="AD2213" s="26"/>
      <c r="AE2213" s="26"/>
      <c r="AF2213" s="26"/>
      <c r="AG2213" s="26"/>
      <c r="AH2213" s="26"/>
      <c r="AI2213" s="26"/>
      <c r="AJ2213" s="26"/>
      <c r="AK2213" s="26"/>
      <c r="AL2213" s="26"/>
      <c r="AM2213" s="26"/>
      <c r="AN2213" s="26"/>
      <c r="AO2213" s="26"/>
      <c r="AP2213" s="26"/>
      <c r="AQ2213" s="26"/>
      <c r="DN2213" s="42"/>
    </row>
    <row r="2214" spans="16:118" x14ac:dyDescent="0.3">
      <c r="P2214" s="26"/>
      <c r="Q2214" s="26"/>
      <c r="R2214" s="26"/>
      <c r="S2214" s="26"/>
      <c r="T2214" s="26"/>
      <c r="U2214" s="26"/>
      <c r="V2214" s="26"/>
      <c r="W2214" s="26"/>
      <c r="X2214" s="26"/>
      <c r="Y2214" s="26"/>
      <c r="Z2214" s="26"/>
      <c r="AA2214" s="26"/>
      <c r="AB2214" s="26"/>
      <c r="AC2214" s="26"/>
      <c r="AD2214" s="26"/>
      <c r="AE2214" s="26"/>
      <c r="AF2214" s="26"/>
      <c r="AG2214" s="26"/>
      <c r="AH2214" s="26"/>
      <c r="AI2214" s="26"/>
      <c r="AJ2214" s="26"/>
      <c r="AK2214" s="26"/>
      <c r="AL2214" s="26"/>
      <c r="AM2214" s="26"/>
      <c r="AN2214" s="26"/>
      <c r="AO2214" s="26"/>
      <c r="AP2214" s="26"/>
      <c r="AQ2214" s="26"/>
      <c r="DN2214" s="42"/>
    </row>
    <row r="2215" spans="16:118" x14ac:dyDescent="0.3">
      <c r="P2215" s="26"/>
      <c r="Q2215" s="26"/>
      <c r="R2215" s="26"/>
      <c r="S2215" s="26"/>
      <c r="T2215" s="26"/>
      <c r="U2215" s="26"/>
      <c r="V2215" s="26"/>
      <c r="W2215" s="26"/>
      <c r="X2215" s="26"/>
      <c r="Y2215" s="26"/>
      <c r="Z2215" s="26"/>
      <c r="AA2215" s="26"/>
      <c r="AB2215" s="26"/>
      <c r="AC2215" s="26"/>
      <c r="AD2215" s="26"/>
      <c r="AE2215" s="26"/>
      <c r="AF2215" s="26"/>
      <c r="AG2215" s="26"/>
      <c r="AH2215" s="26"/>
      <c r="AI2215" s="26"/>
      <c r="AJ2215" s="26"/>
      <c r="AK2215" s="26"/>
      <c r="AL2215" s="26"/>
      <c r="AM2215" s="26"/>
      <c r="AN2215" s="26"/>
      <c r="AO2215" s="26"/>
      <c r="AP2215" s="26"/>
      <c r="AQ2215" s="26"/>
      <c r="DN2215" s="42"/>
    </row>
    <row r="2216" spans="16:118" x14ac:dyDescent="0.3">
      <c r="P2216" s="26"/>
      <c r="Q2216" s="26"/>
      <c r="R2216" s="26"/>
      <c r="S2216" s="26"/>
      <c r="T2216" s="26"/>
      <c r="U2216" s="26"/>
      <c r="V2216" s="26"/>
      <c r="W2216" s="26"/>
      <c r="X2216" s="26"/>
      <c r="Y2216" s="26"/>
      <c r="Z2216" s="26"/>
      <c r="AA2216" s="26"/>
      <c r="AB2216" s="26"/>
      <c r="AC2216" s="26"/>
      <c r="AD2216" s="26"/>
      <c r="AE2216" s="26"/>
      <c r="AF2216" s="26"/>
      <c r="AG2216" s="26"/>
      <c r="AH2216" s="26"/>
      <c r="AI2216" s="26"/>
      <c r="AJ2216" s="26"/>
      <c r="AK2216" s="26"/>
      <c r="AL2216" s="26"/>
      <c r="AM2216" s="26"/>
      <c r="AN2216" s="26"/>
      <c r="AO2216" s="26"/>
      <c r="AP2216" s="26"/>
      <c r="AQ2216" s="26"/>
      <c r="DN2216" s="42"/>
    </row>
    <row r="2217" spans="16:118" x14ac:dyDescent="0.3">
      <c r="P2217" s="26"/>
      <c r="Q2217" s="26"/>
      <c r="R2217" s="26"/>
      <c r="S2217" s="26"/>
      <c r="T2217" s="26"/>
      <c r="U2217" s="26"/>
      <c r="V2217" s="26"/>
      <c r="W2217" s="26"/>
      <c r="X2217" s="26"/>
      <c r="Y2217" s="26"/>
      <c r="Z2217" s="26"/>
      <c r="AA2217" s="26"/>
      <c r="AB2217" s="26"/>
      <c r="AC2217" s="26"/>
      <c r="AD2217" s="26"/>
      <c r="AE2217" s="26"/>
      <c r="AF2217" s="26"/>
      <c r="AG2217" s="26"/>
      <c r="AH2217" s="26"/>
      <c r="AI2217" s="26"/>
      <c r="AJ2217" s="26"/>
      <c r="AK2217" s="26"/>
      <c r="AL2217" s="26"/>
      <c r="AM2217" s="26"/>
      <c r="AN2217" s="26"/>
      <c r="AO2217" s="26"/>
      <c r="AP2217" s="26"/>
      <c r="AQ2217" s="26"/>
      <c r="DN2217" s="42"/>
    </row>
    <row r="2218" spans="16:118" x14ac:dyDescent="0.3">
      <c r="P2218" s="26"/>
      <c r="Q2218" s="26"/>
      <c r="R2218" s="26"/>
      <c r="S2218" s="26"/>
      <c r="T2218" s="26"/>
      <c r="U2218" s="26"/>
      <c r="V2218" s="26"/>
      <c r="W2218" s="26"/>
      <c r="X2218" s="26"/>
      <c r="Y2218" s="26"/>
      <c r="Z2218" s="26"/>
      <c r="AA2218" s="26"/>
      <c r="AB2218" s="26"/>
      <c r="AC2218" s="26"/>
      <c r="AD2218" s="26"/>
      <c r="AE2218" s="26"/>
      <c r="AF2218" s="26"/>
      <c r="AG2218" s="26"/>
      <c r="AH2218" s="26"/>
      <c r="AI2218" s="26"/>
      <c r="AJ2218" s="26"/>
      <c r="AK2218" s="26"/>
      <c r="AL2218" s="26"/>
      <c r="AM2218" s="26"/>
      <c r="AN2218" s="26"/>
      <c r="AO2218" s="26"/>
      <c r="AP2218" s="26"/>
      <c r="AQ2218" s="26"/>
      <c r="DN2218" s="42"/>
    </row>
    <row r="2219" spans="16:118" x14ac:dyDescent="0.3">
      <c r="P2219" s="26"/>
      <c r="Q2219" s="26"/>
      <c r="R2219" s="26"/>
      <c r="S2219" s="26"/>
      <c r="T2219" s="26"/>
      <c r="U2219" s="26"/>
      <c r="V2219" s="26"/>
      <c r="W2219" s="26"/>
      <c r="X2219" s="26"/>
      <c r="Y2219" s="26"/>
      <c r="Z2219" s="26"/>
      <c r="AA2219" s="26"/>
      <c r="AB2219" s="26"/>
      <c r="AC2219" s="26"/>
      <c r="AD2219" s="26"/>
      <c r="AE2219" s="26"/>
      <c r="AF2219" s="26"/>
      <c r="AG2219" s="26"/>
      <c r="AH2219" s="26"/>
      <c r="AI2219" s="26"/>
      <c r="AJ2219" s="26"/>
      <c r="AK2219" s="26"/>
      <c r="AL2219" s="26"/>
      <c r="AM2219" s="26"/>
      <c r="AN2219" s="26"/>
      <c r="AO2219" s="26"/>
      <c r="AP2219" s="26"/>
      <c r="AQ2219" s="26"/>
      <c r="DN2219" s="42"/>
    </row>
    <row r="2220" spans="16:118" x14ac:dyDescent="0.3">
      <c r="P2220" s="26"/>
      <c r="Q2220" s="26"/>
      <c r="R2220" s="26"/>
      <c r="S2220" s="26"/>
      <c r="T2220" s="26"/>
      <c r="U2220" s="26"/>
      <c r="V2220" s="26"/>
      <c r="W2220" s="26"/>
      <c r="X2220" s="26"/>
      <c r="Y2220" s="26"/>
      <c r="Z2220" s="26"/>
      <c r="AA2220" s="26"/>
      <c r="AB2220" s="26"/>
      <c r="AC2220" s="26"/>
      <c r="AD2220" s="26"/>
      <c r="AE2220" s="26"/>
      <c r="AF2220" s="26"/>
      <c r="AG2220" s="26"/>
      <c r="AH2220" s="26"/>
      <c r="AI2220" s="26"/>
      <c r="AJ2220" s="26"/>
      <c r="AK2220" s="26"/>
      <c r="AL2220" s="26"/>
      <c r="AM2220" s="26"/>
      <c r="AN2220" s="26"/>
      <c r="AO2220" s="26"/>
      <c r="AP2220" s="26"/>
      <c r="AQ2220" s="26"/>
      <c r="DN2220" s="42"/>
    </row>
    <row r="2221" spans="16:118" x14ac:dyDescent="0.3">
      <c r="P2221" s="26"/>
      <c r="Q2221" s="26"/>
      <c r="R2221" s="26"/>
      <c r="S2221" s="26"/>
      <c r="T2221" s="26"/>
      <c r="U2221" s="26"/>
      <c r="V2221" s="26"/>
      <c r="W2221" s="26"/>
      <c r="X2221" s="26"/>
      <c r="Y2221" s="26"/>
      <c r="Z2221" s="26"/>
      <c r="AA2221" s="26"/>
      <c r="AB2221" s="26"/>
      <c r="AC2221" s="26"/>
      <c r="AD2221" s="26"/>
      <c r="AE2221" s="26"/>
      <c r="AF2221" s="26"/>
      <c r="AG2221" s="26"/>
      <c r="AH2221" s="26"/>
      <c r="AI2221" s="26"/>
      <c r="AJ2221" s="26"/>
      <c r="AK2221" s="26"/>
      <c r="AL2221" s="26"/>
      <c r="AM2221" s="26"/>
      <c r="AN2221" s="26"/>
      <c r="AO2221" s="26"/>
      <c r="AP2221" s="26"/>
      <c r="AQ2221" s="26"/>
      <c r="DN2221" s="42"/>
    </row>
    <row r="2222" spans="16:118" x14ac:dyDescent="0.3">
      <c r="P2222" s="26"/>
      <c r="Q2222" s="26"/>
      <c r="R2222" s="26"/>
      <c r="S2222" s="26"/>
      <c r="T2222" s="26"/>
      <c r="U2222" s="26"/>
      <c r="V2222" s="26"/>
      <c r="W2222" s="26"/>
      <c r="X2222" s="26"/>
      <c r="Y2222" s="26"/>
      <c r="Z2222" s="26"/>
      <c r="AA2222" s="26"/>
      <c r="AB2222" s="26"/>
      <c r="AC2222" s="26"/>
      <c r="AD2222" s="26"/>
      <c r="AE2222" s="26"/>
      <c r="AF2222" s="26"/>
      <c r="AG2222" s="26"/>
      <c r="AH2222" s="26"/>
      <c r="AI2222" s="26"/>
      <c r="AJ2222" s="26"/>
      <c r="AK2222" s="26"/>
      <c r="AL2222" s="26"/>
      <c r="AM2222" s="26"/>
      <c r="AN2222" s="26"/>
      <c r="AO2222" s="26"/>
      <c r="AP2222" s="26"/>
      <c r="AQ2222" s="26"/>
      <c r="DN2222" s="42"/>
    </row>
    <row r="2223" spans="16:118" x14ac:dyDescent="0.3">
      <c r="P2223" s="26"/>
      <c r="Q2223" s="26"/>
      <c r="R2223" s="26"/>
      <c r="S2223" s="26"/>
      <c r="T2223" s="26"/>
      <c r="U2223" s="26"/>
      <c r="V2223" s="26"/>
      <c r="W2223" s="26"/>
      <c r="X2223" s="26"/>
      <c r="Y2223" s="26"/>
      <c r="Z2223" s="26"/>
      <c r="AA2223" s="26"/>
      <c r="AB2223" s="26"/>
      <c r="AC2223" s="26"/>
      <c r="AD2223" s="26"/>
      <c r="AE2223" s="26"/>
      <c r="AF2223" s="26"/>
      <c r="AG2223" s="26"/>
      <c r="AH2223" s="26"/>
      <c r="AI2223" s="26"/>
      <c r="AJ2223" s="26"/>
      <c r="AK2223" s="26"/>
      <c r="AL2223" s="26"/>
      <c r="AM2223" s="26"/>
      <c r="AN2223" s="26"/>
      <c r="AO2223" s="26"/>
      <c r="AP2223" s="26"/>
      <c r="AQ2223" s="26"/>
      <c r="DN2223" s="42"/>
    </row>
    <row r="2224" spans="16:118" x14ac:dyDescent="0.3">
      <c r="P2224" s="26"/>
      <c r="Q2224" s="26"/>
      <c r="R2224" s="26"/>
      <c r="S2224" s="26"/>
      <c r="T2224" s="26"/>
      <c r="U2224" s="26"/>
      <c r="V2224" s="26"/>
      <c r="W2224" s="26"/>
      <c r="X2224" s="26"/>
      <c r="Y2224" s="26"/>
      <c r="Z2224" s="26"/>
      <c r="AA2224" s="26"/>
      <c r="AB2224" s="26"/>
      <c r="AC2224" s="26"/>
      <c r="AD2224" s="26"/>
      <c r="AE2224" s="26"/>
      <c r="AF2224" s="26"/>
      <c r="AG2224" s="26"/>
      <c r="AH2224" s="26"/>
      <c r="AI2224" s="26"/>
      <c r="AJ2224" s="26"/>
      <c r="AK2224" s="26"/>
      <c r="AL2224" s="26"/>
      <c r="AM2224" s="26"/>
      <c r="AN2224" s="26"/>
      <c r="AO2224" s="26"/>
      <c r="AP2224" s="26"/>
      <c r="AQ2224" s="26"/>
      <c r="DN2224" s="42"/>
    </row>
    <row r="2225" spans="16:118" x14ac:dyDescent="0.3">
      <c r="P2225" s="26"/>
      <c r="Q2225" s="26"/>
      <c r="R2225" s="26"/>
      <c r="S2225" s="26"/>
      <c r="T2225" s="26"/>
      <c r="U2225" s="26"/>
      <c r="V2225" s="26"/>
      <c r="W2225" s="26"/>
      <c r="X2225" s="26"/>
      <c r="Y2225" s="26"/>
      <c r="Z2225" s="26"/>
      <c r="AA2225" s="26"/>
      <c r="AB2225" s="26"/>
      <c r="AC2225" s="26"/>
      <c r="AD2225" s="26"/>
      <c r="AE2225" s="26"/>
      <c r="AF2225" s="26"/>
      <c r="AG2225" s="26"/>
      <c r="AH2225" s="26"/>
      <c r="AI2225" s="26"/>
      <c r="AJ2225" s="26"/>
      <c r="AK2225" s="26"/>
      <c r="AL2225" s="26"/>
      <c r="AM2225" s="26"/>
      <c r="AN2225" s="26"/>
      <c r="AO2225" s="26"/>
      <c r="AP2225" s="26"/>
      <c r="AQ2225" s="26"/>
      <c r="DN2225" s="42"/>
    </row>
    <row r="2226" spans="16:118" x14ac:dyDescent="0.3">
      <c r="P2226" s="26"/>
      <c r="Q2226" s="26"/>
      <c r="R2226" s="26"/>
      <c r="S2226" s="26"/>
      <c r="T2226" s="26"/>
      <c r="U2226" s="26"/>
      <c r="V2226" s="26"/>
      <c r="W2226" s="26"/>
      <c r="X2226" s="26"/>
      <c r="Y2226" s="26"/>
      <c r="Z2226" s="26"/>
      <c r="AA2226" s="26"/>
      <c r="AB2226" s="26"/>
      <c r="AC2226" s="26"/>
      <c r="AD2226" s="26"/>
      <c r="AE2226" s="26"/>
      <c r="AF2226" s="26"/>
      <c r="AG2226" s="26"/>
      <c r="AH2226" s="26"/>
      <c r="AI2226" s="26"/>
      <c r="AJ2226" s="26"/>
      <c r="AK2226" s="26"/>
      <c r="AL2226" s="26"/>
      <c r="AM2226" s="26"/>
      <c r="AN2226" s="26"/>
      <c r="AO2226" s="26"/>
      <c r="AP2226" s="26"/>
      <c r="AQ2226" s="26"/>
      <c r="DN2226" s="42"/>
    </row>
    <row r="2227" spans="16:118" x14ac:dyDescent="0.3">
      <c r="P2227" s="26"/>
      <c r="Q2227" s="26"/>
      <c r="R2227" s="26"/>
      <c r="S2227" s="26"/>
      <c r="T2227" s="26"/>
      <c r="U2227" s="26"/>
      <c r="V2227" s="26"/>
      <c r="W2227" s="26"/>
      <c r="X2227" s="26"/>
      <c r="Y2227" s="26"/>
      <c r="Z2227" s="26"/>
      <c r="AA2227" s="26"/>
      <c r="AB2227" s="26"/>
      <c r="AC2227" s="26"/>
      <c r="AD2227" s="26"/>
      <c r="AE2227" s="26"/>
      <c r="AF2227" s="26"/>
      <c r="AG2227" s="26"/>
      <c r="AH2227" s="26"/>
      <c r="AI2227" s="26"/>
      <c r="AJ2227" s="26"/>
      <c r="AK2227" s="26"/>
      <c r="AL2227" s="26"/>
      <c r="AM2227" s="26"/>
      <c r="AN2227" s="26"/>
      <c r="AO2227" s="26"/>
      <c r="AP2227" s="26"/>
      <c r="AQ2227" s="26"/>
      <c r="DN2227" s="42"/>
    </row>
    <row r="2228" spans="16:118" x14ac:dyDescent="0.3">
      <c r="P2228" s="26"/>
      <c r="Q2228" s="26"/>
      <c r="R2228" s="26"/>
      <c r="S2228" s="26"/>
      <c r="T2228" s="26"/>
      <c r="U2228" s="26"/>
      <c r="V2228" s="26"/>
      <c r="W2228" s="26"/>
      <c r="X2228" s="26"/>
      <c r="Y2228" s="26"/>
      <c r="Z2228" s="26"/>
      <c r="AA2228" s="26"/>
      <c r="AB2228" s="26"/>
      <c r="AC2228" s="26"/>
      <c r="AD2228" s="26"/>
      <c r="AE2228" s="26"/>
      <c r="AF2228" s="26"/>
      <c r="AG2228" s="26"/>
      <c r="AH2228" s="26"/>
      <c r="AI2228" s="26"/>
      <c r="AJ2228" s="26"/>
      <c r="AK2228" s="26"/>
      <c r="AL2228" s="26"/>
      <c r="AM2228" s="26"/>
      <c r="AN2228" s="26"/>
      <c r="AO2228" s="26"/>
      <c r="AP2228" s="26"/>
      <c r="AQ2228" s="26"/>
      <c r="DN2228" s="42"/>
    </row>
    <row r="2229" spans="16:118" x14ac:dyDescent="0.3">
      <c r="P2229" s="26"/>
      <c r="Q2229" s="26"/>
      <c r="R2229" s="26"/>
      <c r="S2229" s="26"/>
      <c r="T2229" s="26"/>
      <c r="U2229" s="26"/>
      <c r="V2229" s="26"/>
      <c r="W2229" s="26"/>
      <c r="X2229" s="26"/>
      <c r="Y2229" s="26"/>
      <c r="Z2229" s="26"/>
      <c r="AA2229" s="26"/>
      <c r="AB2229" s="26"/>
      <c r="AC2229" s="26"/>
      <c r="AD2229" s="26"/>
      <c r="AE2229" s="26"/>
      <c r="AF2229" s="26"/>
      <c r="AG2229" s="26"/>
      <c r="AH2229" s="26"/>
      <c r="AI2229" s="26"/>
      <c r="AJ2229" s="26"/>
      <c r="AK2229" s="26"/>
      <c r="AL2229" s="26"/>
      <c r="AM2229" s="26"/>
      <c r="AN2229" s="26"/>
      <c r="AO2229" s="26"/>
      <c r="AP2229" s="26"/>
      <c r="AQ2229" s="26"/>
      <c r="DN2229" s="42"/>
    </row>
    <row r="2230" spans="16:118" x14ac:dyDescent="0.3">
      <c r="P2230" s="26"/>
      <c r="Q2230" s="26"/>
      <c r="R2230" s="26"/>
      <c r="S2230" s="26"/>
      <c r="T2230" s="26"/>
      <c r="U2230" s="26"/>
      <c r="V2230" s="26"/>
      <c r="W2230" s="26"/>
      <c r="X2230" s="26"/>
      <c r="Y2230" s="26"/>
      <c r="Z2230" s="26"/>
      <c r="AA2230" s="26"/>
      <c r="AB2230" s="26"/>
      <c r="AC2230" s="26"/>
      <c r="AD2230" s="26"/>
      <c r="AE2230" s="26"/>
      <c r="AF2230" s="26"/>
      <c r="AG2230" s="26"/>
      <c r="AH2230" s="26"/>
      <c r="AI2230" s="26"/>
      <c r="AJ2230" s="26"/>
      <c r="AK2230" s="26"/>
      <c r="AL2230" s="26"/>
      <c r="AM2230" s="26"/>
      <c r="AN2230" s="26"/>
      <c r="AO2230" s="26"/>
      <c r="AP2230" s="26"/>
      <c r="AQ2230" s="26"/>
      <c r="DN2230" s="42"/>
    </row>
    <row r="2231" spans="16:118" x14ac:dyDescent="0.3">
      <c r="P2231" s="26"/>
      <c r="Q2231" s="26"/>
      <c r="R2231" s="26"/>
      <c r="S2231" s="26"/>
      <c r="T2231" s="26"/>
      <c r="U2231" s="26"/>
      <c r="V2231" s="26"/>
      <c r="W2231" s="26"/>
      <c r="X2231" s="26"/>
      <c r="Y2231" s="26"/>
      <c r="Z2231" s="26"/>
      <c r="AA2231" s="26"/>
      <c r="AB2231" s="26"/>
      <c r="AC2231" s="26"/>
      <c r="AD2231" s="26"/>
      <c r="AE2231" s="26"/>
      <c r="AF2231" s="26"/>
      <c r="AG2231" s="26"/>
      <c r="AH2231" s="26"/>
      <c r="AI2231" s="26"/>
      <c r="AJ2231" s="26"/>
      <c r="AK2231" s="26"/>
      <c r="AL2231" s="26"/>
      <c r="AM2231" s="26"/>
      <c r="AN2231" s="26"/>
      <c r="AO2231" s="26"/>
      <c r="AP2231" s="26"/>
      <c r="AQ2231" s="26"/>
      <c r="DN2231" s="42"/>
    </row>
    <row r="2232" spans="16:118" x14ac:dyDescent="0.3">
      <c r="P2232" s="26"/>
      <c r="Q2232" s="26"/>
      <c r="R2232" s="26"/>
      <c r="S2232" s="26"/>
      <c r="T2232" s="26"/>
      <c r="U2232" s="26"/>
      <c r="V2232" s="26"/>
      <c r="W2232" s="26"/>
      <c r="X2232" s="26"/>
      <c r="Y2232" s="26"/>
      <c r="Z2232" s="26"/>
      <c r="AA2232" s="26"/>
      <c r="AB2232" s="26"/>
      <c r="AC2232" s="26"/>
      <c r="AD2232" s="26"/>
      <c r="AE2232" s="26"/>
      <c r="AF2232" s="26"/>
      <c r="AG2232" s="26"/>
      <c r="AH2232" s="26"/>
      <c r="AI2232" s="26"/>
      <c r="AJ2232" s="26"/>
      <c r="AK2232" s="26"/>
      <c r="AL2232" s="26"/>
      <c r="AM2232" s="26"/>
      <c r="AN2232" s="26"/>
      <c r="AO2232" s="26"/>
      <c r="AP2232" s="26"/>
      <c r="AQ2232" s="26"/>
      <c r="DN2232" s="42"/>
    </row>
    <row r="2233" spans="16:118" x14ac:dyDescent="0.3">
      <c r="P2233" s="26"/>
      <c r="Q2233" s="26"/>
      <c r="R2233" s="26"/>
      <c r="S2233" s="26"/>
      <c r="T2233" s="26"/>
      <c r="U2233" s="26"/>
      <c r="V2233" s="26"/>
      <c r="W2233" s="26"/>
      <c r="X2233" s="26"/>
      <c r="Y2233" s="26"/>
      <c r="Z2233" s="26"/>
      <c r="AA2233" s="26"/>
      <c r="AB2233" s="26"/>
      <c r="AC2233" s="26"/>
      <c r="AD2233" s="26"/>
      <c r="AE2233" s="26"/>
      <c r="AF2233" s="26"/>
      <c r="AG2233" s="26"/>
      <c r="AH2233" s="26"/>
      <c r="AI2233" s="26"/>
      <c r="AJ2233" s="26"/>
      <c r="AK2233" s="26"/>
      <c r="AL2233" s="26"/>
      <c r="AM2233" s="26"/>
      <c r="AN2233" s="26"/>
      <c r="AO2233" s="26"/>
      <c r="AP2233" s="26"/>
      <c r="AQ2233" s="26"/>
      <c r="DN2233" s="42"/>
    </row>
    <row r="2234" spans="16:118" x14ac:dyDescent="0.3">
      <c r="P2234" s="26"/>
      <c r="Q2234" s="26"/>
      <c r="R2234" s="26"/>
      <c r="S2234" s="26"/>
      <c r="T2234" s="26"/>
      <c r="U2234" s="26"/>
      <c r="V2234" s="26"/>
      <c r="W2234" s="26"/>
      <c r="X2234" s="26"/>
      <c r="Y2234" s="26"/>
      <c r="Z2234" s="26"/>
      <c r="AA2234" s="26"/>
      <c r="AB2234" s="26"/>
      <c r="AC2234" s="26"/>
      <c r="AD2234" s="26"/>
      <c r="AE2234" s="26"/>
      <c r="AF2234" s="26"/>
      <c r="AG2234" s="26"/>
      <c r="AH2234" s="26"/>
      <c r="AI2234" s="26"/>
      <c r="AJ2234" s="26"/>
      <c r="AK2234" s="26"/>
      <c r="AL2234" s="26"/>
      <c r="AM2234" s="26"/>
      <c r="AN2234" s="26"/>
      <c r="AO2234" s="26"/>
      <c r="AP2234" s="26"/>
      <c r="AQ2234" s="26"/>
      <c r="DN2234" s="42"/>
    </row>
    <row r="2235" spans="16:118" x14ac:dyDescent="0.3">
      <c r="P2235" s="26"/>
      <c r="Q2235" s="26"/>
      <c r="R2235" s="26"/>
      <c r="S2235" s="26"/>
      <c r="T2235" s="26"/>
      <c r="U2235" s="26"/>
      <c r="V2235" s="26"/>
      <c r="W2235" s="26"/>
      <c r="X2235" s="26"/>
      <c r="Y2235" s="26"/>
      <c r="Z2235" s="26"/>
      <c r="AA2235" s="26"/>
      <c r="AB2235" s="26"/>
      <c r="AC2235" s="26"/>
      <c r="AD2235" s="26"/>
      <c r="AE2235" s="26"/>
      <c r="AF2235" s="26"/>
      <c r="AG2235" s="26"/>
      <c r="AH2235" s="26"/>
      <c r="AI2235" s="26"/>
      <c r="AJ2235" s="26"/>
      <c r="AK2235" s="26"/>
      <c r="AL2235" s="26"/>
      <c r="AM2235" s="26"/>
      <c r="AN2235" s="26"/>
      <c r="AO2235" s="26"/>
      <c r="AP2235" s="26"/>
      <c r="AQ2235" s="26"/>
      <c r="DN2235" s="42"/>
    </row>
    <row r="2236" spans="16:118" x14ac:dyDescent="0.3">
      <c r="P2236" s="26"/>
      <c r="Q2236" s="26"/>
      <c r="R2236" s="26"/>
      <c r="S2236" s="26"/>
      <c r="T2236" s="26"/>
      <c r="U2236" s="26"/>
      <c r="V2236" s="26"/>
      <c r="W2236" s="26"/>
      <c r="X2236" s="26"/>
      <c r="Y2236" s="26"/>
      <c r="Z2236" s="26"/>
      <c r="AA2236" s="26"/>
      <c r="AB2236" s="26"/>
      <c r="AC2236" s="26"/>
      <c r="AD2236" s="26"/>
      <c r="AE2236" s="26"/>
      <c r="AF2236" s="26"/>
      <c r="AG2236" s="26"/>
      <c r="AH2236" s="26"/>
      <c r="AI2236" s="26"/>
      <c r="AJ2236" s="26"/>
      <c r="AK2236" s="26"/>
      <c r="AL2236" s="26"/>
      <c r="AM2236" s="26"/>
      <c r="AN2236" s="26"/>
      <c r="AO2236" s="26"/>
      <c r="AP2236" s="26"/>
      <c r="AQ2236" s="26"/>
      <c r="DN2236" s="42"/>
    </row>
    <row r="2237" spans="16:118" x14ac:dyDescent="0.3">
      <c r="P2237" s="26"/>
      <c r="Q2237" s="26"/>
      <c r="R2237" s="26"/>
      <c r="S2237" s="26"/>
      <c r="T2237" s="26"/>
      <c r="U2237" s="26"/>
      <c r="V2237" s="26"/>
      <c r="W2237" s="26"/>
      <c r="X2237" s="26"/>
      <c r="Y2237" s="26"/>
      <c r="Z2237" s="26"/>
      <c r="AA2237" s="26"/>
      <c r="AB2237" s="26"/>
      <c r="AC2237" s="26"/>
      <c r="AD2237" s="26"/>
      <c r="AE2237" s="26"/>
      <c r="AF2237" s="26"/>
      <c r="AG2237" s="26"/>
      <c r="AH2237" s="26"/>
      <c r="AI2237" s="26"/>
      <c r="AJ2237" s="26"/>
      <c r="AK2237" s="26"/>
      <c r="AL2237" s="26"/>
      <c r="AM2237" s="26"/>
      <c r="AN2237" s="26"/>
      <c r="AO2237" s="26"/>
      <c r="AP2237" s="26"/>
      <c r="AQ2237" s="26"/>
      <c r="DN2237" s="42"/>
    </row>
    <row r="2238" spans="16:118" x14ac:dyDescent="0.3">
      <c r="P2238" s="26"/>
      <c r="Q2238" s="26"/>
      <c r="R2238" s="26"/>
      <c r="S2238" s="26"/>
      <c r="T2238" s="26"/>
      <c r="U2238" s="26"/>
      <c r="V2238" s="26"/>
      <c r="W2238" s="26"/>
      <c r="X2238" s="26"/>
      <c r="Y2238" s="26"/>
      <c r="Z2238" s="26"/>
      <c r="AA2238" s="26"/>
      <c r="AB2238" s="26"/>
      <c r="AC2238" s="26"/>
      <c r="AD2238" s="26"/>
      <c r="AE2238" s="26"/>
      <c r="AF2238" s="26"/>
      <c r="AG2238" s="26"/>
      <c r="AH2238" s="26"/>
      <c r="AI2238" s="26"/>
      <c r="AJ2238" s="26"/>
      <c r="AK2238" s="26"/>
      <c r="AL2238" s="26"/>
      <c r="AM2238" s="26"/>
      <c r="AN2238" s="26"/>
      <c r="AO2238" s="26"/>
      <c r="AP2238" s="26"/>
      <c r="AQ2238" s="26"/>
      <c r="DN2238" s="42"/>
    </row>
    <row r="2239" spans="16:118" x14ac:dyDescent="0.3">
      <c r="P2239" s="26"/>
      <c r="Q2239" s="26"/>
      <c r="R2239" s="26"/>
      <c r="S2239" s="26"/>
      <c r="T2239" s="26"/>
      <c r="U2239" s="26"/>
      <c r="V2239" s="26"/>
      <c r="W2239" s="26"/>
      <c r="X2239" s="26"/>
      <c r="Y2239" s="26"/>
      <c r="Z2239" s="26"/>
      <c r="AA2239" s="26"/>
      <c r="AB2239" s="26"/>
      <c r="AC2239" s="26"/>
      <c r="AD2239" s="26"/>
      <c r="AE2239" s="26"/>
      <c r="AF2239" s="26"/>
      <c r="AG2239" s="26"/>
      <c r="AH2239" s="26"/>
      <c r="AI2239" s="26"/>
      <c r="AJ2239" s="26"/>
      <c r="AK2239" s="26"/>
      <c r="AL2239" s="26"/>
      <c r="AM2239" s="26"/>
      <c r="AN2239" s="26"/>
      <c r="AO2239" s="26"/>
      <c r="AP2239" s="26"/>
      <c r="AQ2239" s="26"/>
      <c r="DN2239" s="42"/>
    </row>
    <row r="2240" spans="16:118" x14ac:dyDescent="0.3">
      <c r="P2240" s="26"/>
      <c r="Q2240" s="26"/>
      <c r="R2240" s="26"/>
      <c r="S2240" s="26"/>
      <c r="T2240" s="26"/>
      <c r="U2240" s="26"/>
      <c r="V2240" s="26"/>
      <c r="W2240" s="26"/>
      <c r="X2240" s="26"/>
      <c r="Y2240" s="26"/>
      <c r="Z2240" s="26"/>
      <c r="AA2240" s="26"/>
      <c r="AB2240" s="26"/>
      <c r="AC2240" s="26"/>
      <c r="AD2240" s="26"/>
      <c r="AE2240" s="26"/>
      <c r="AF2240" s="26"/>
      <c r="AG2240" s="26"/>
      <c r="AH2240" s="26"/>
      <c r="AI2240" s="26"/>
      <c r="AJ2240" s="26"/>
      <c r="AK2240" s="26"/>
      <c r="AL2240" s="26"/>
      <c r="AM2240" s="26"/>
      <c r="AN2240" s="26"/>
      <c r="AO2240" s="26"/>
      <c r="AP2240" s="26"/>
      <c r="AQ2240" s="26"/>
      <c r="DN2240" s="42"/>
    </row>
    <row r="2241" spans="16:118" x14ac:dyDescent="0.3">
      <c r="P2241" s="26"/>
      <c r="Q2241" s="26"/>
      <c r="R2241" s="26"/>
      <c r="S2241" s="26"/>
      <c r="T2241" s="26"/>
      <c r="U2241" s="26"/>
      <c r="V2241" s="26"/>
      <c r="W2241" s="26"/>
      <c r="X2241" s="26"/>
      <c r="Y2241" s="26"/>
      <c r="Z2241" s="26"/>
      <c r="AA2241" s="26"/>
      <c r="AB2241" s="26"/>
      <c r="AC2241" s="26"/>
      <c r="AD2241" s="26"/>
      <c r="AE2241" s="26"/>
      <c r="AF2241" s="26"/>
      <c r="AG2241" s="26"/>
      <c r="AH2241" s="26"/>
      <c r="AI2241" s="26"/>
      <c r="AJ2241" s="26"/>
      <c r="AK2241" s="26"/>
      <c r="AL2241" s="26"/>
      <c r="AM2241" s="26"/>
      <c r="AN2241" s="26"/>
      <c r="AO2241" s="26"/>
      <c r="AP2241" s="26"/>
      <c r="AQ2241" s="26"/>
      <c r="DN2241" s="42"/>
    </row>
    <row r="2242" spans="16:118" x14ac:dyDescent="0.3">
      <c r="P2242" s="26"/>
      <c r="Q2242" s="26"/>
      <c r="R2242" s="26"/>
      <c r="S2242" s="26"/>
      <c r="T2242" s="26"/>
      <c r="U2242" s="26"/>
      <c r="V2242" s="26"/>
      <c r="W2242" s="26"/>
      <c r="X2242" s="26"/>
      <c r="Y2242" s="26"/>
      <c r="Z2242" s="26"/>
      <c r="AA2242" s="26"/>
      <c r="AB2242" s="26"/>
      <c r="AC2242" s="26"/>
      <c r="AD2242" s="26"/>
      <c r="AE2242" s="26"/>
      <c r="AF2242" s="26"/>
      <c r="AG2242" s="26"/>
      <c r="AH2242" s="26"/>
      <c r="AI2242" s="26"/>
      <c r="AJ2242" s="26"/>
      <c r="AK2242" s="26"/>
      <c r="AL2242" s="26"/>
      <c r="AM2242" s="26"/>
      <c r="AN2242" s="26"/>
      <c r="AO2242" s="26"/>
      <c r="AP2242" s="26"/>
      <c r="AQ2242" s="26"/>
      <c r="DN2242" s="42"/>
    </row>
    <row r="2243" spans="16:118" x14ac:dyDescent="0.3">
      <c r="P2243" s="26"/>
      <c r="Q2243" s="26"/>
      <c r="R2243" s="26"/>
      <c r="S2243" s="26"/>
      <c r="T2243" s="26"/>
      <c r="U2243" s="26"/>
      <c r="V2243" s="26"/>
      <c r="W2243" s="26"/>
      <c r="X2243" s="26"/>
      <c r="Y2243" s="26"/>
      <c r="Z2243" s="26"/>
      <c r="AA2243" s="26"/>
      <c r="AB2243" s="26"/>
      <c r="AC2243" s="26"/>
      <c r="AD2243" s="26"/>
      <c r="AE2243" s="26"/>
      <c r="AF2243" s="26"/>
      <c r="AG2243" s="26"/>
      <c r="AH2243" s="26"/>
      <c r="AI2243" s="26"/>
      <c r="AJ2243" s="26"/>
      <c r="AK2243" s="26"/>
      <c r="AL2243" s="26"/>
      <c r="AM2243" s="26"/>
      <c r="AN2243" s="26"/>
      <c r="AO2243" s="26"/>
      <c r="AP2243" s="26"/>
      <c r="AQ2243" s="26"/>
      <c r="DN2243" s="42"/>
    </row>
    <row r="2244" spans="16:118" x14ac:dyDescent="0.3">
      <c r="P2244" s="26"/>
      <c r="Q2244" s="26"/>
      <c r="R2244" s="26"/>
      <c r="S2244" s="26"/>
      <c r="T2244" s="26"/>
      <c r="U2244" s="26"/>
      <c r="V2244" s="26"/>
      <c r="W2244" s="26"/>
      <c r="X2244" s="26"/>
      <c r="Y2244" s="26"/>
      <c r="Z2244" s="26"/>
      <c r="AA2244" s="26"/>
      <c r="AB2244" s="26"/>
      <c r="AC2244" s="26"/>
      <c r="AD2244" s="26"/>
      <c r="AE2244" s="26"/>
      <c r="AF2244" s="26"/>
      <c r="AG2244" s="26"/>
      <c r="AH2244" s="26"/>
      <c r="AI2244" s="26"/>
      <c r="AJ2244" s="26"/>
      <c r="AK2244" s="26"/>
      <c r="AL2244" s="26"/>
      <c r="AM2244" s="26"/>
      <c r="AN2244" s="26"/>
      <c r="AO2244" s="26"/>
      <c r="AP2244" s="26"/>
      <c r="AQ2244" s="26"/>
      <c r="DN2244" s="42"/>
    </row>
    <row r="2245" spans="16:118" x14ac:dyDescent="0.3">
      <c r="P2245" s="26"/>
      <c r="Q2245" s="26"/>
      <c r="R2245" s="26"/>
      <c r="S2245" s="26"/>
      <c r="T2245" s="26"/>
      <c r="U2245" s="26"/>
      <c r="V2245" s="26"/>
      <c r="W2245" s="26"/>
      <c r="X2245" s="26"/>
      <c r="Y2245" s="26"/>
      <c r="Z2245" s="26"/>
      <c r="AA2245" s="26"/>
      <c r="AB2245" s="26"/>
      <c r="AC2245" s="26"/>
      <c r="AD2245" s="26"/>
      <c r="AE2245" s="26"/>
      <c r="AF2245" s="26"/>
      <c r="AG2245" s="26"/>
      <c r="AH2245" s="26"/>
      <c r="AI2245" s="26"/>
      <c r="AJ2245" s="26"/>
      <c r="AK2245" s="26"/>
      <c r="AL2245" s="26"/>
      <c r="AM2245" s="26"/>
      <c r="AN2245" s="26"/>
      <c r="AO2245" s="26"/>
      <c r="AP2245" s="26"/>
      <c r="AQ2245" s="26"/>
      <c r="DN2245" s="42"/>
    </row>
    <row r="2246" spans="16:118" x14ac:dyDescent="0.3">
      <c r="P2246" s="26"/>
      <c r="Q2246" s="26"/>
      <c r="R2246" s="26"/>
      <c r="S2246" s="26"/>
      <c r="T2246" s="26"/>
      <c r="U2246" s="26"/>
      <c r="V2246" s="26"/>
      <c r="W2246" s="26"/>
      <c r="X2246" s="26"/>
      <c r="Y2246" s="26"/>
      <c r="Z2246" s="26"/>
      <c r="AA2246" s="26"/>
      <c r="AB2246" s="26"/>
      <c r="AC2246" s="26"/>
      <c r="AD2246" s="26"/>
      <c r="AE2246" s="26"/>
      <c r="AF2246" s="26"/>
      <c r="AG2246" s="26"/>
      <c r="AH2246" s="26"/>
      <c r="AI2246" s="26"/>
      <c r="AJ2246" s="26"/>
      <c r="AK2246" s="26"/>
      <c r="AL2246" s="26"/>
      <c r="AM2246" s="26"/>
      <c r="AN2246" s="26"/>
      <c r="AO2246" s="26"/>
      <c r="AP2246" s="26"/>
      <c r="AQ2246" s="26"/>
      <c r="DN2246" s="42"/>
    </row>
    <row r="2247" spans="16:118" x14ac:dyDescent="0.3">
      <c r="P2247" s="26"/>
      <c r="Q2247" s="26"/>
      <c r="R2247" s="26"/>
      <c r="S2247" s="26"/>
      <c r="T2247" s="26"/>
      <c r="U2247" s="26"/>
      <c r="V2247" s="26"/>
      <c r="W2247" s="26"/>
      <c r="X2247" s="26"/>
      <c r="Y2247" s="26"/>
      <c r="Z2247" s="26"/>
      <c r="AA2247" s="26"/>
      <c r="AB2247" s="26"/>
      <c r="AC2247" s="26"/>
      <c r="AD2247" s="26"/>
      <c r="AE2247" s="26"/>
      <c r="AF2247" s="26"/>
      <c r="AG2247" s="26"/>
      <c r="AH2247" s="26"/>
      <c r="AI2247" s="26"/>
      <c r="AJ2247" s="26"/>
      <c r="AK2247" s="26"/>
      <c r="AL2247" s="26"/>
      <c r="AM2247" s="26"/>
      <c r="AN2247" s="26"/>
      <c r="AO2247" s="26"/>
      <c r="AP2247" s="26"/>
      <c r="AQ2247" s="26"/>
      <c r="DN2247" s="42"/>
    </row>
    <row r="2248" spans="16:118" x14ac:dyDescent="0.3">
      <c r="P2248" s="26"/>
      <c r="Q2248" s="26"/>
      <c r="R2248" s="26"/>
      <c r="S2248" s="26"/>
      <c r="T2248" s="26"/>
      <c r="U2248" s="26"/>
      <c r="V2248" s="26"/>
      <c r="W2248" s="26"/>
      <c r="X2248" s="26"/>
      <c r="Y2248" s="26"/>
      <c r="Z2248" s="26"/>
      <c r="AA2248" s="26"/>
      <c r="AB2248" s="26"/>
      <c r="AC2248" s="26"/>
      <c r="AD2248" s="26"/>
      <c r="AE2248" s="26"/>
      <c r="AF2248" s="26"/>
      <c r="AG2248" s="26"/>
      <c r="AH2248" s="26"/>
      <c r="AI2248" s="26"/>
      <c r="AJ2248" s="26"/>
      <c r="AK2248" s="26"/>
      <c r="AL2248" s="26"/>
      <c r="AM2248" s="26"/>
      <c r="AN2248" s="26"/>
      <c r="AO2248" s="26"/>
      <c r="AP2248" s="26"/>
      <c r="AQ2248" s="26"/>
      <c r="DN2248" s="42"/>
    </row>
    <row r="2249" spans="16:118" x14ac:dyDescent="0.3">
      <c r="P2249" s="26"/>
      <c r="Q2249" s="26"/>
      <c r="R2249" s="26"/>
      <c r="S2249" s="26"/>
      <c r="T2249" s="26"/>
      <c r="U2249" s="26"/>
      <c r="V2249" s="26"/>
      <c r="W2249" s="26"/>
      <c r="X2249" s="26"/>
      <c r="Y2249" s="26"/>
      <c r="Z2249" s="26"/>
      <c r="AA2249" s="26"/>
      <c r="AB2249" s="26"/>
      <c r="AC2249" s="26"/>
      <c r="AD2249" s="26"/>
      <c r="AE2249" s="26"/>
      <c r="AF2249" s="26"/>
      <c r="AG2249" s="26"/>
      <c r="AH2249" s="26"/>
      <c r="AI2249" s="26"/>
      <c r="AJ2249" s="26"/>
      <c r="AK2249" s="26"/>
      <c r="AL2249" s="26"/>
      <c r="AM2249" s="26"/>
      <c r="AN2249" s="26"/>
      <c r="AO2249" s="26"/>
      <c r="AP2249" s="26"/>
      <c r="AQ2249" s="26"/>
      <c r="DN2249" s="42"/>
    </row>
    <row r="2250" spans="16:118" x14ac:dyDescent="0.3">
      <c r="P2250" s="26"/>
      <c r="Q2250" s="26"/>
      <c r="R2250" s="26"/>
      <c r="S2250" s="26"/>
      <c r="T2250" s="26"/>
      <c r="U2250" s="26"/>
      <c r="V2250" s="26"/>
      <c r="W2250" s="26"/>
      <c r="X2250" s="26"/>
      <c r="Y2250" s="26"/>
      <c r="Z2250" s="26"/>
      <c r="AA2250" s="26"/>
      <c r="AB2250" s="26"/>
      <c r="AC2250" s="26"/>
      <c r="AD2250" s="26"/>
      <c r="AE2250" s="26"/>
      <c r="AF2250" s="26"/>
      <c r="AG2250" s="26"/>
      <c r="AH2250" s="26"/>
      <c r="AI2250" s="26"/>
      <c r="AJ2250" s="26"/>
      <c r="AK2250" s="26"/>
      <c r="AL2250" s="26"/>
      <c r="AM2250" s="26"/>
      <c r="AN2250" s="26"/>
      <c r="AO2250" s="26"/>
      <c r="AP2250" s="26"/>
      <c r="AQ2250" s="26"/>
      <c r="DN2250" s="42"/>
    </row>
    <row r="2251" spans="16:118" x14ac:dyDescent="0.3">
      <c r="P2251" s="26"/>
      <c r="Q2251" s="26"/>
      <c r="R2251" s="26"/>
      <c r="S2251" s="26"/>
      <c r="T2251" s="26"/>
      <c r="U2251" s="26"/>
      <c r="V2251" s="26"/>
      <c r="W2251" s="26"/>
      <c r="X2251" s="26"/>
      <c r="Y2251" s="26"/>
      <c r="Z2251" s="26"/>
      <c r="AA2251" s="26"/>
      <c r="AB2251" s="26"/>
      <c r="AC2251" s="26"/>
      <c r="AD2251" s="26"/>
      <c r="AE2251" s="26"/>
      <c r="AF2251" s="26"/>
      <c r="AG2251" s="26"/>
      <c r="AH2251" s="26"/>
      <c r="AI2251" s="26"/>
      <c r="AJ2251" s="26"/>
      <c r="AK2251" s="26"/>
      <c r="AL2251" s="26"/>
      <c r="AM2251" s="26"/>
      <c r="AN2251" s="26"/>
      <c r="AO2251" s="26"/>
      <c r="AP2251" s="26"/>
      <c r="AQ2251" s="26"/>
      <c r="DN2251" s="42"/>
    </row>
    <row r="2252" spans="16:118" x14ac:dyDescent="0.3">
      <c r="P2252" s="26"/>
      <c r="Q2252" s="26"/>
      <c r="R2252" s="26"/>
      <c r="S2252" s="26"/>
      <c r="T2252" s="26"/>
      <c r="U2252" s="26"/>
      <c r="V2252" s="26"/>
      <c r="W2252" s="26"/>
      <c r="X2252" s="26"/>
      <c r="Y2252" s="26"/>
      <c r="Z2252" s="26"/>
      <c r="AA2252" s="26"/>
      <c r="AB2252" s="26"/>
      <c r="AC2252" s="26"/>
      <c r="AD2252" s="26"/>
      <c r="AE2252" s="26"/>
      <c r="AF2252" s="26"/>
      <c r="AG2252" s="26"/>
      <c r="AH2252" s="26"/>
      <c r="AI2252" s="26"/>
      <c r="AJ2252" s="26"/>
      <c r="AK2252" s="26"/>
      <c r="AL2252" s="26"/>
      <c r="AM2252" s="26"/>
      <c r="AN2252" s="26"/>
      <c r="AO2252" s="26"/>
      <c r="AP2252" s="26"/>
      <c r="AQ2252" s="26"/>
      <c r="DN2252" s="42"/>
    </row>
    <row r="2253" spans="16:118" x14ac:dyDescent="0.3">
      <c r="P2253" s="26"/>
      <c r="Q2253" s="26"/>
      <c r="R2253" s="26"/>
      <c r="S2253" s="26"/>
      <c r="T2253" s="26"/>
      <c r="U2253" s="26"/>
      <c r="V2253" s="26"/>
      <c r="W2253" s="26"/>
      <c r="X2253" s="26"/>
      <c r="Y2253" s="26"/>
      <c r="Z2253" s="26"/>
      <c r="AA2253" s="26"/>
      <c r="AB2253" s="26"/>
      <c r="AC2253" s="26"/>
      <c r="AD2253" s="26"/>
      <c r="AE2253" s="26"/>
      <c r="AF2253" s="26"/>
      <c r="AG2253" s="26"/>
      <c r="AH2253" s="26"/>
      <c r="AI2253" s="26"/>
      <c r="AJ2253" s="26"/>
      <c r="AK2253" s="26"/>
      <c r="AL2253" s="26"/>
      <c r="AM2253" s="26"/>
      <c r="AN2253" s="26"/>
      <c r="AO2253" s="26"/>
      <c r="AP2253" s="26"/>
      <c r="AQ2253" s="26"/>
      <c r="DN2253" s="42"/>
    </row>
    <row r="2254" spans="16:118" x14ac:dyDescent="0.3">
      <c r="P2254" s="26"/>
      <c r="Q2254" s="26"/>
      <c r="R2254" s="26"/>
      <c r="S2254" s="26"/>
      <c r="T2254" s="26"/>
      <c r="U2254" s="26"/>
      <c r="V2254" s="26"/>
      <c r="W2254" s="26"/>
      <c r="X2254" s="26"/>
      <c r="Y2254" s="26"/>
      <c r="Z2254" s="26"/>
      <c r="AA2254" s="26"/>
      <c r="AB2254" s="26"/>
      <c r="AC2254" s="26"/>
      <c r="AD2254" s="26"/>
      <c r="AE2254" s="26"/>
      <c r="AF2254" s="26"/>
      <c r="AG2254" s="26"/>
      <c r="AH2254" s="26"/>
      <c r="AI2254" s="26"/>
      <c r="AJ2254" s="26"/>
      <c r="AK2254" s="26"/>
      <c r="AL2254" s="26"/>
      <c r="AM2254" s="26"/>
      <c r="AN2254" s="26"/>
      <c r="AO2254" s="26"/>
      <c r="AP2254" s="26"/>
      <c r="AQ2254" s="26"/>
      <c r="DN2254" s="42"/>
    </row>
    <row r="2255" spans="16:118" x14ac:dyDescent="0.3">
      <c r="P2255" s="26"/>
      <c r="Q2255" s="26"/>
      <c r="R2255" s="26"/>
      <c r="S2255" s="26"/>
      <c r="T2255" s="26"/>
      <c r="U2255" s="26"/>
      <c r="V2255" s="26"/>
      <c r="W2255" s="26"/>
      <c r="X2255" s="26"/>
      <c r="Y2255" s="26"/>
      <c r="Z2255" s="26"/>
      <c r="AA2255" s="26"/>
      <c r="AB2255" s="26"/>
      <c r="AC2255" s="26"/>
      <c r="AD2255" s="26"/>
      <c r="AE2255" s="26"/>
      <c r="AF2255" s="26"/>
      <c r="AG2255" s="26"/>
      <c r="AH2255" s="26"/>
      <c r="AI2255" s="26"/>
      <c r="AJ2255" s="26"/>
      <c r="AK2255" s="26"/>
      <c r="AL2255" s="26"/>
      <c r="AM2255" s="26"/>
      <c r="AN2255" s="26"/>
      <c r="AO2255" s="26"/>
      <c r="AP2255" s="26"/>
      <c r="AQ2255" s="26"/>
      <c r="DN2255" s="42"/>
    </row>
    <row r="2256" spans="16:118" x14ac:dyDescent="0.3">
      <c r="P2256" s="26"/>
      <c r="Q2256" s="26"/>
      <c r="R2256" s="26"/>
      <c r="S2256" s="26"/>
      <c r="T2256" s="26"/>
      <c r="U2256" s="26"/>
      <c r="V2256" s="26"/>
      <c r="W2256" s="26"/>
      <c r="X2256" s="26"/>
      <c r="Y2256" s="26"/>
      <c r="Z2256" s="26"/>
      <c r="AA2256" s="26"/>
      <c r="AB2256" s="26"/>
      <c r="AC2256" s="26"/>
      <c r="AD2256" s="26"/>
      <c r="AE2256" s="26"/>
      <c r="AF2256" s="26"/>
      <c r="AG2256" s="26"/>
      <c r="AH2256" s="26"/>
      <c r="AI2256" s="26"/>
      <c r="AJ2256" s="26"/>
      <c r="AK2256" s="26"/>
      <c r="AL2256" s="26"/>
      <c r="AM2256" s="26"/>
      <c r="AN2256" s="26"/>
      <c r="AO2256" s="26"/>
      <c r="AP2256" s="26"/>
      <c r="AQ2256" s="26"/>
      <c r="DN2256" s="42"/>
    </row>
    <row r="2257" spans="16:118" x14ac:dyDescent="0.3">
      <c r="P2257" s="26"/>
      <c r="Q2257" s="26"/>
      <c r="R2257" s="26"/>
      <c r="S2257" s="26"/>
      <c r="T2257" s="26"/>
      <c r="U2257" s="26"/>
      <c r="V2257" s="26"/>
      <c r="W2257" s="26"/>
      <c r="X2257" s="26"/>
      <c r="Y2257" s="26"/>
      <c r="Z2257" s="26"/>
      <c r="AA2257" s="26"/>
      <c r="AB2257" s="26"/>
      <c r="AC2257" s="26"/>
      <c r="AD2257" s="26"/>
      <c r="AE2257" s="26"/>
      <c r="AF2257" s="26"/>
      <c r="AG2257" s="26"/>
      <c r="AH2257" s="26"/>
      <c r="AI2257" s="26"/>
      <c r="AJ2257" s="26"/>
      <c r="AK2257" s="26"/>
      <c r="AL2257" s="26"/>
      <c r="AM2257" s="26"/>
      <c r="AN2257" s="26"/>
      <c r="AO2257" s="26"/>
      <c r="AP2257" s="26"/>
      <c r="AQ2257" s="26"/>
      <c r="DN2257" s="42"/>
    </row>
    <row r="2258" spans="16:118" x14ac:dyDescent="0.3">
      <c r="P2258" s="26"/>
      <c r="Q2258" s="26"/>
      <c r="R2258" s="26"/>
      <c r="S2258" s="26"/>
      <c r="T2258" s="26"/>
      <c r="U2258" s="26"/>
      <c r="V2258" s="26"/>
      <c r="W2258" s="26"/>
      <c r="X2258" s="26"/>
      <c r="Y2258" s="26"/>
      <c r="Z2258" s="26"/>
      <c r="AA2258" s="26"/>
      <c r="AB2258" s="26"/>
      <c r="AC2258" s="26"/>
      <c r="AD2258" s="26"/>
      <c r="AE2258" s="26"/>
      <c r="AF2258" s="26"/>
      <c r="AG2258" s="26"/>
      <c r="AH2258" s="26"/>
      <c r="AI2258" s="26"/>
      <c r="AJ2258" s="26"/>
      <c r="AK2258" s="26"/>
      <c r="AL2258" s="26"/>
      <c r="AM2258" s="26"/>
      <c r="AN2258" s="26"/>
      <c r="AO2258" s="26"/>
      <c r="AP2258" s="26"/>
      <c r="AQ2258" s="26"/>
      <c r="DN2258" s="42"/>
    </row>
    <row r="2259" spans="16:118" x14ac:dyDescent="0.3">
      <c r="P2259" s="26"/>
      <c r="Q2259" s="26"/>
      <c r="R2259" s="26"/>
      <c r="S2259" s="26"/>
      <c r="T2259" s="26"/>
      <c r="U2259" s="26"/>
      <c r="V2259" s="26"/>
      <c r="W2259" s="26"/>
      <c r="X2259" s="26"/>
      <c r="Y2259" s="26"/>
      <c r="Z2259" s="26"/>
      <c r="AA2259" s="26"/>
      <c r="AB2259" s="26"/>
      <c r="AC2259" s="26"/>
      <c r="AD2259" s="26"/>
      <c r="AE2259" s="26"/>
      <c r="AF2259" s="26"/>
      <c r="AG2259" s="26"/>
      <c r="AH2259" s="26"/>
      <c r="AI2259" s="26"/>
      <c r="AJ2259" s="26"/>
      <c r="AK2259" s="26"/>
      <c r="AL2259" s="26"/>
      <c r="AM2259" s="26"/>
      <c r="AN2259" s="26"/>
      <c r="AO2259" s="26"/>
      <c r="AP2259" s="26"/>
      <c r="AQ2259" s="26"/>
      <c r="DN2259" s="42"/>
    </row>
    <row r="2260" spans="16:118" x14ac:dyDescent="0.3">
      <c r="P2260" s="26"/>
      <c r="Q2260" s="26"/>
      <c r="R2260" s="26"/>
      <c r="S2260" s="26"/>
      <c r="T2260" s="26"/>
      <c r="U2260" s="26"/>
      <c r="V2260" s="26"/>
      <c r="W2260" s="26"/>
      <c r="X2260" s="26"/>
      <c r="Y2260" s="26"/>
      <c r="Z2260" s="26"/>
      <c r="AA2260" s="26"/>
      <c r="AB2260" s="26"/>
      <c r="AC2260" s="26"/>
      <c r="AD2260" s="26"/>
      <c r="AE2260" s="26"/>
      <c r="AF2260" s="26"/>
      <c r="AG2260" s="26"/>
      <c r="AH2260" s="26"/>
      <c r="AI2260" s="26"/>
      <c r="AJ2260" s="26"/>
      <c r="AK2260" s="26"/>
      <c r="AL2260" s="26"/>
      <c r="AM2260" s="26"/>
      <c r="AN2260" s="26"/>
      <c r="AO2260" s="26"/>
      <c r="AP2260" s="26"/>
      <c r="AQ2260" s="26"/>
      <c r="DN2260" s="42"/>
    </row>
    <row r="2261" spans="16:118" x14ac:dyDescent="0.3">
      <c r="P2261" s="26"/>
      <c r="Q2261" s="26"/>
      <c r="R2261" s="26"/>
      <c r="S2261" s="26"/>
      <c r="T2261" s="26"/>
      <c r="U2261" s="26"/>
      <c r="V2261" s="26"/>
      <c r="W2261" s="26"/>
      <c r="X2261" s="26"/>
      <c r="Y2261" s="26"/>
      <c r="Z2261" s="26"/>
      <c r="AA2261" s="26"/>
      <c r="AB2261" s="26"/>
      <c r="AC2261" s="26"/>
      <c r="AD2261" s="26"/>
      <c r="AE2261" s="26"/>
      <c r="AF2261" s="26"/>
      <c r="AG2261" s="26"/>
      <c r="AH2261" s="26"/>
      <c r="AI2261" s="26"/>
      <c r="AJ2261" s="26"/>
      <c r="AK2261" s="26"/>
      <c r="AL2261" s="26"/>
      <c r="AM2261" s="26"/>
      <c r="AN2261" s="26"/>
      <c r="AO2261" s="26"/>
      <c r="AP2261" s="26"/>
      <c r="AQ2261" s="26"/>
      <c r="DN2261" s="42"/>
    </row>
    <row r="2262" spans="16:118" x14ac:dyDescent="0.3">
      <c r="P2262" s="26"/>
      <c r="Q2262" s="26"/>
      <c r="R2262" s="26"/>
      <c r="S2262" s="26"/>
      <c r="T2262" s="26"/>
      <c r="U2262" s="26"/>
      <c r="V2262" s="26"/>
      <c r="W2262" s="26"/>
      <c r="X2262" s="26"/>
      <c r="Y2262" s="26"/>
      <c r="Z2262" s="26"/>
      <c r="AA2262" s="26"/>
      <c r="AB2262" s="26"/>
      <c r="AC2262" s="26"/>
      <c r="AD2262" s="26"/>
      <c r="AE2262" s="26"/>
      <c r="AF2262" s="26"/>
      <c r="AG2262" s="26"/>
      <c r="AH2262" s="26"/>
      <c r="AI2262" s="26"/>
      <c r="AJ2262" s="26"/>
      <c r="AK2262" s="26"/>
      <c r="AL2262" s="26"/>
      <c r="AM2262" s="26"/>
      <c r="AN2262" s="26"/>
      <c r="AO2262" s="26"/>
      <c r="AP2262" s="26"/>
      <c r="AQ2262" s="26"/>
      <c r="DN2262" s="42"/>
    </row>
    <row r="2263" spans="16:118" x14ac:dyDescent="0.3">
      <c r="P2263" s="26"/>
      <c r="Q2263" s="26"/>
      <c r="R2263" s="26"/>
      <c r="S2263" s="26"/>
      <c r="T2263" s="26"/>
      <c r="U2263" s="26"/>
      <c r="V2263" s="26"/>
      <c r="W2263" s="26"/>
      <c r="X2263" s="26"/>
      <c r="Y2263" s="26"/>
      <c r="Z2263" s="26"/>
      <c r="AA2263" s="26"/>
      <c r="AB2263" s="26"/>
      <c r="AC2263" s="26"/>
      <c r="AD2263" s="26"/>
      <c r="AE2263" s="26"/>
      <c r="AF2263" s="26"/>
      <c r="AG2263" s="26"/>
      <c r="AH2263" s="26"/>
      <c r="AI2263" s="26"/>
      <c r="AJ2263" s="26"/>
      <c r="AK2263" s="26"/>
      <c r="AL2263" s="26"/>
      <c r="AM2263" s="26"/>
      <c r="AN2263" s="26"/>
      <c r="AO2263" s="26"/>
      <c r="AP2263" s="26"/>
      <c r="AQ2263" s="26"/>
      <c r="DN2263" s="42"/>
    </row>
    <row r="2264" spans="16:118" x14ac:dyDescent="0.3">
      <c r="P2264" s="26"/>
      <c r="Q2264" s="26"/>
      <c r="R2264" s="26"/>
      <c r="S2264" s="26"/>
      <c r="T2264" s="26"/>
      <c r="U2264" s="26"/>
      <c r="V2264" s="26"/>
      <c r="W2264" s="26"/>
      <c r="X2264" s="26"/>
      <c r="Y2264" s="26"/>
      <c r="Z2264" s="26"/>
      <c r="AA2264" s="26"/>
      <c r="AB2264" s="26"/>
      <c r="AC2264" s="26"/>
      <c r="AD2264" s="26"/>
      <c r="AE2264" s="26"/>
      <c r="AF2264" s="26"/>
      <c r="AG2264" s="26"/>
      <c r="AH2264" s="26"/>
      <c r="AI2264" s="26"/>
      <c r="AJ2264" s="26"/>
      <c r="AK2264" s="26"/>
      <c r="AL2264" s="26"/>
      <c r="AM2264" s="26"/>
      <c r="AN2264" s="26"/>
      <c r="AO2264" s="26"/>
      <c r="AP2264" s="26"/>
      <c r="AQ2264" s="26"/>
      <c r="DN2264" s="42"/>
    </row>
    <row r="2265" spans="16:118" x14ac:dyDescent="0.3">
      <c r="P2265" s="26"/>
      <c r="Q2265" s="26"/>
      <c r="R2265" s="26"/>
      <c r="S2265" s="26"/>
      <c r="T2265" s="26"/>
      <c r="U2265" s="26"/>
      <c r="V2265" s="26"/>
      <c r="W2265" s="26"/>
      <c r="X2265" s="26"/>
      <c r="Y2265" s="26"/>
      <c r="Z2265" s="26"/>
      <c r="AA2265" s="26"/>
      <c r="AB2265" s="26"/>
      <c r="AC2265" s="26"/>
      <c r="AD2265" s="26"/>
      <c r="AE2265" s="26"/>
      <c r="AF2265" s="26"/>
      <c r="AG2265" s="26"/>
      <c r="AH2265" s="26"/>
      <c r="AI2265" s="26"/>
      <c r="AJ2265" s="26"/>
      <c r="AK2265" s="26"/>
      <c r="AL2265" s="26"/>
      <c r="AM2265" s="26"/>
      <c r="AN2265" s="26"/>
      <c r="AO2265" s="26"/>
      <c r="AP2265" s="26"/>
      <c r="AQ2265" s="26"/>
      <c r="DN2265" s="42"/>
    </row>
    <row r="2266" spans="16:118" x14ac:dyDescent="0.3">
      <c r="P2266" s="26"/>
      <c r="Q2266" s="26"/>
      <c r="R2266" s="26"/>
      <c r="S2266" s="26"/>
      <c r="T2266" s="26"/>
      <c r="U2266" s="26"/>
      <c r="V2266" s="26"/>
      <c r="W2266" s="26"/>
      <c r="X2266" s="26"/>
      <c r="Y2266" s="26"/>
      <c r="Z2266" s="26"/>
      <c r="AA2266" s="26"/>
      <c r="AB2266" s="26"/>
      <c r="AC2266" s="26"/>
      <c r="AD2266" s="26"/>
      <c r="AE2266" s="26"/>
      <c r="AF2266" s="26"/>
      <c r="AG2266" s="26"/>
      <c r="AH2266" s="26"/>
      <c r="AI2266" s="26"/>
      <c r="AJ2266" s="26"/>
      <c r="AK2266" s="26"/>
      <c r="AL2266" s="26"/>
      <c r="AM2266" s="26"/>
      <c r="AN2266" s="26"/>
      <c r="AO2266" s="26"/>
      <c r="AP2266" s="26"/>
      <c r="AQ2266" s="26"/>
      <c r="DN2266" s="42"/>
    </row>
    <row r="2267" spans="16:118" x14ac:dyDescent="0.3">
      <c r="P2267" s="26"/>
      <c r="Q2267" s="26"/>
      <c r="R2267" s="26"/>
      <c r="S2267" s="26"/>
      <c r="T2267" s="26"/>
      <c r="U2267" s="26"/>
      <c r="V2267" s="26"/>
      <c r="W2267" s="26"/>
      <c r="X2267" s="26"/>
      <c r="Y2267" s="26"/>
      <c r="Z2267" s="26"/>
      <c r="AA2267" s="26"/>
      <c r="AB2267" s="26"/>
      <c r="AC2267" s="26"/>
      <c r="AD2267" s="26"/>
      <c r="AE2267" s="26"/>
      <c r="AF2267" s="26"/>
      <c r="AG2267" s="26"/>
      <c r="AH2267" s="26"/>
      <c r="AI2267" s="26"/>
      <c r="AJ2267" s="26"/>
      <c r="AK2267" s="26"/>
      <c r="AL2267" s="26"/>
      <c r="AM2267" s="26"/>
      <c r="AN2267" s="26"/>
      <c r="AO2267" s="26"/>
      <c r="AP2267" s="26"/>
      <c r="AQ2267" s="26"/>
      <c r="DN2267" s="42"/>
    </row>
    <row r="2268" spans="16:118" x14ac:dyDescent="0.3">
      <c r="P2268" s="26"/>
      <c r="Q2268" s="26"/>
      <c r="R2268" s="26"/>
      <c r="S2268" s="26"/>
      <c r="T2268" s="26"/>
      <c r="U2268" s="26"/>
      <c r="V2268" s="26"/>
      <c r="W2268" s="26"/>
      <c r="X2268" s="26"/>
      <c r="Y2268" s="26"/>
      <c r="Z2268" s="26"/>
      <c r="AA2268" s="26"/>
      <c r="AB2268" s="26"/>
      <c r="AC2268" s="26"/>
      <c r="AD2268" s="26"/>
      <c r="AE2268" s="26"/>
      <c r="AF2268" s="26"/>
      <c r="AG2268" s="26"/>
      <c r="AH2268" s="26"/>
      <c r="AI2268" s="26"/>
      <c r="AJ2268" s="26"/>
      <c r="AK2268" s="26"/>
      <c r="AL2268" s="26"/>
      <c r="AM2268" s="26"/>
      <c r="AN2268" s="26"/>
      <c r="AO2268" s="26"/>
      <c r="AP2268" s="26"/>
      <c r="AQ2268" s="26"/>
      <c r="DN2268" s="42"/>
    </row>
    <row r="2269" spans="16:118" x14ac:dyDescent="0.3">
      <c r="P2269" s="26"/>
      <c r="Q2269" s="26"/>
      <c r="R2269" s="26"/>
      <c r="S2269" s="26"/>
      <c r="T2269" s="26"/>
      <c r="U2269" s="26"/>
      <c r="V2269" s="26"/>
      <c r="W2269" s="26"/>
      <c r="X2269" s="26"/>
      <c r="Y2269" s="26"/>
      <c r="Z2269" s="26"/>
      <c r="AA2269" s="26"/>
      <c r="AB2269" s="26"/>
      <c r="AC2269" s="26"/>
      <c r="AD2269" s="26"/>
      <c r="AE2269" s="26"/>
      <c r="AF2269" s="26"/>
      <c r="AG2269" s="26"/>
      <c r="AH2269" s="26"/>
      <c r="AI2269" s="26"/>
      <c r="AJ2269" s="26"/>
      <c r="AK2269" s="26"/>
      <c r="AL2269" s="26"/>
      <c r="AM2269" s="26"/>
      <c r="AN2269" s="26"/>
      <c r="AO2269" s="26"/>
      <c r="AP2269" s="26"/>
      <c r="AQ2269" s="26"/>
      <c r="DN2269" s="42"/>
    </row>
    <row r="2270" spans="16:118" x14ac:dyDescent="0.3">
      <c r="P2270" s="26"/>
      <c r="Q2270" s="26"/>
      <c r="R2270" s="26"/>
      <c r="S2270" s="26"/>
      <c r="T2270" s="26"/>
      <c r="U2270" s="26"/>
      <c r="V2270" s="26"/>
      <c r="W2270" s="26"/>
      <c r="X2270" s="26"/>
      <c r="Y2270" s="26"/>
      <c r="Z2270" s="26"/>
      <c r="AA2270" s="26"/>
      <c r="AB2270" s="26"/>
      <c r="AC2270" s="26"/>
      <c r="AD2270" s="26"/>
      <c r="AE2270" s="26"/>
      <c r="AF2270" s="26"/>
      <c r="AG2270" s="26"/>
      <c r="AH2270" s="26"/>
      <c r="AI2270" s="26"/>
      <c r="AJ2270" s="26"/>
      <c r="AK2270" s="26"/>
      <c r="AL2270" s="26"/>
      <c r="AM2270" s="26"/>
      <c r="AN2270" s="26"/>
      <c r="AO2270" s="26"/>
      <c r="AP2270" s="26"/>
      <c r="AQ2270" s="26"/>
      <c r="DN2270" s="42"/>
    </row>
    <row r="2271" spans="16:118" x14ac:dyDescent="0.3">
      <c r="P2271" s="26"/>
      <c r="Q2271" s="26"/>
      <c r="R2271" s="26"/>
      <c r="S2271" s="26"/>
      <c r="T2271" s="26"/>
      <c r="U2271" s="26"/>
      <c r="V2271" s="26"/>
      <c r="W2271" s="26"/>
      <c r="X2271" s="26"/>
      <c r="Y2271" s="26"/>
      <c r="Z2271" s="26"/>
      <c r="AA2271" s="26"/>
      <c r="AB2271" s="26"/>
      <c r="AC2271" s="26"/>
      <c r="AD2271" s="26"/>
      <c r="AE2271" s="26"/>
      <c r="AF2271" s="26"/>
      <c r="AG2271" s="26"/>
      <c r="AH2271" s="26"/>
      <c r="AI2271" s="26"/>
      <c r="AJ2271" s="26"/>
      <c r="AK2271" s="26"/>
      <c r="AL2271" s="26"/>
      <c r="AM2271" s="26"/>
      <c r="AN2271" s="26"/>
      <c r="AO2271" s="26"/>
      <c r="AP2271" s="26"/>
      <c r="AQ2271" s="26"/>
      <c r="DN2271" s="42"/>
    </row>
    <row r="2272" spans="16:118" x14ac:dyDescent="0.3">
      <c r="P2272" s="26"/>
      <c r="Q2272" s="26"/>
      <c r="R2272" s="26"/>
      <c r="S2272" s="26"/>
      <c r="T2272" s="26"/>
      <c r="U2272" s="26"/>
      <c r="V2272" s="26"/>
      <c r="W2272" s="26"/>
      <c r="X2272" s="26"/>
      <c r="Y2272" s="26"/>
      <c r="Z2272" s="26"/>
      <c r="AA2272" s="26"/>
      <c r="AB2272" s="26"/>
      <c r="AC2272" s="26"/>
      <c r="AD2272" s="26"/>
      <c r="AE2272" s="26"/>
      <c r="AF2272" s="26"/>
      <c r="AG2272" s="26"/>
      <c r="AH2272" s="26"/>
      <c r="AI2272" s="26"/>
      <c r="AJ2272" s="26"/>
      <c r="AK2272" s="26"/>
      <c r="AL2272" s="26"/>
      <c r="AM2272" s="26"/>
      <c r="AN2272" s="26"/>
      <c r="AO2272" s="26"/>
      <c r="AP2272" s="26"/>
      <c r="AQ2272" s="26"/>
      <c r="DN2272" s="42"/>
    </row>
    <row r="2273" spans="16:118" x14ac:dyDescent="0.3">
      <c r="P2273" s="26"/>
      <c r="Q2273" s="26"/>
      <c r="R2273" s="26"/>
      <c r="S2273" s="26"/>
      <c r="T2273" s="26"/>
      <c r="U2273" s="26"/>
      <c r="V2273" s="26"/>
      <c r="W2273" s="26"/>
      <c r="X2273" s="26"/>
      <c r="Y2273" s="26"/>
      <c r="Z2273" s="26"/>
      <c r="AA2273" s="26"/>
      <c r="AB2273" s="26"/>
      <c r="AC2273" s="26"/>
      <c r="AD2273" s="26"/>
      <c r="AE2273" s="26"/>
      <c r="AF2273" s="26"/>
      <c r="AG2273" s="26"/>
      <c r="AH2273" s="26"/>
      <c r="AI2273" s="26"/>
      <c r="AJ2273" s="26"/>
      <c r="AK2273" s="26"/>
      <c r="AL2273" s="26"/>
      <c r="AM2273" s="26"/>
      <c r="AN2273" s="26"/>
      <c r="AO2273" s="26"/>
      <c r="AP2273" s="26"/>
      <c r="AQ2273" s="26"/>
      <c r="DN2273" s="42"/>
    </row>
    <row r="2274" spans="16:118" x14ac:dyDescent="0.3">
      <c r="P2274" s="26"/>
      <c r="Q2274" s="26"/>
      <c r="R2274" s="26"/>
      <c r="S2274" s="26"/>
      <c r="T2274" s="26"/>
      <c r="U2274" s="26"/>
      <c r="V2274" s="26"/>
      <c r="W2274" s="26"/>
      <c r="X2274" s="26"/>
      <c r="Y2274" s="26"/>
      <c r="Z2274" s="26"/>
      <c r="AA2274" s="26"/>
      <c r="AB2274" s="26"/>
      <c r="AC2274" s="26"/>
      <c r="AD2274" s="26"/>
      <c r="AE2274" s="26"/>
      <c r="AF2274" s="26"/>
      <c r="AG2274" s="26"/>
      <c r="AH2274" s="26"/>
      <c r="AI2274" s="26"/>
      <c r="AJ2274" s="26"/>
      <c r="AK2274" s="26"/>
      <c r="AL2274" s="26"/>
      <c r="AM2274" s="26"/>
      <c r="AN2274" s="26"/>
      <c r="AO2274" s="26"/>
      <c r="AP2274" s="26"/>
      <c r="AQ2274" s="26"/>
      <c r="DN2274" s="42"/>
    </row>
    <row r="2275" spans="16:118" x14ac:dyDescent="0.3">
      <c r="P2275" s="26"/>
      <c r="Q2275" s="26"/>
      <c r="R2275" s="26"/>
      <c r="S2275" s="26"/>
      <c r="T2275" s="26"/>
      <c r="U2275" s="26"/>
      <c r="V2275" s="26"/>
      <c r="W2275" s="26"/>
      <c r="X2275" s="26"/>
      <c r="Y2275" s="26"/>
      <c r="Z2275" s="26"/>
      <c r="AA2275" s="26"/>
      <c r="AB2275" s="26"/>
      <c r="AC2275" s="26"/>
      <c r="AD2275" s="26"/>
      <c r="AE2275" s="26"/>
      <c r="AF2275" s="26"/>
      <c r="AG2275" s="26"/>
      <c r="AH2275" s="26"/>
      <c r="AI2275" s="26"/>
      <c r="AJ2275" s="26"/>
      <c r="AK2275" s="26"/>
      <c r="AL2275" s="26"/>
      <c r="AM2275" s="26"/>
      <c r="AN2275" s="26"/>
      <c r="AO2275" s="26"/>
      <c r="AP2275" s="26"/>
      <c r="AQ2275" s="26"/>
      <c r="DN2275" s="42"/>
    </row>
    <row r="2276" spans="16:118" x14ac:dyDescent="0.3">
      <c r="P2276" s="26"/>
      <c r="Q2276" s="26"/>
      <c r="R2276" s="26"/>
      <c r="S2276" s="26"/>
      <c r="T2276" s="26"/>
      <c r="U2276" s="26"/>
      <c r="V2276" s="26"/>
      <c r="W2276" s="26"/>
      <c r="X2276" s="26"/>
      <c r="Y2276" s="26"/>
      <c r="Z2276" s="26"/>
      <c r="AA2276" s="26"/>
      <c r="AB2276" s="26"/>
      <c r="AC2276" s="26"/>
      <c r="AD2276" s="26"/>
      <c r="AE2276" s="26"/>
      <c r="AF2276" s="26"/>
      <c r="AG2276" s="26"/>
      <c r="AH2276" s="26"/>
      <c r="AI2276" s="26"/>
      <c r="AJ2276" s="26"/>
      <c r="AK2276" s="26"/>
      <c r="AL2276" s="26"/>
      <c r="AM2276" s="26"/>
      <c r="AN2276" s="26"/>
      <c r="AO2276" s="26"/>
      <c r="AP2276" s="26"/>
      <c r="AQ2276" s="26"/>
      <c r="DN2276" s="42"/>
    </row>
    <row r="2277" spans="16:118" x14ac:dyDescent="0.3">
      <c r="P2277" s="26"/>
      <c r="Q2277" s="26"/>
      <c r="R2277" s="26"/>
      <c r="S2277" s="26"/>
      <c r="T2277" s="26"/>
      <c r="U2277" s="26"/>
      <c r="V2277" s="26"/>
      <c r="W2277" s="26"/>
      <c r="X2277" s="26"/>
      <c r="Y2277" s="26"/>
      <c r="Z2277" s="26"/>
      <c r="AA2277" s="26"/>
      <c r="AB2277" s="26"/>
      <c r="AC2277" s="26"/>
      <c r="AD2277" s="26"/>
      <c r="AE2277" s="26"/>
      <c r="AF2277" s="26"/>
      <c r="AG2277" s="26"/>
      <c r="AH2277" s="26"/>
      <c r="AI2277" s="26"/>
      <c r="AJ2277" s="26"/>
      <c r="AK2277" s="26"/>
      <c r="AL2277" s="26"/>
      <c r="AM2277" s="26"/>
      <c r="AN2277" s="26"/>
      <c r="AO2277" s="26"/>
      <c r="AP2277" s="26"/>
      <c r="AQ2277" s="26"/>
      <c r="DN2277" s="42"/>
    </row>
    <row r="2278" spans="16:118" x14ac:dyDescent="0.3">
      <c r="P2278" s="26"/>
      <c r="Q2278" s="26"/>
      <c r="R2278" s="26"/>
      <c r="S2278" s="26"/>
      <c r="T2278" s="26"/>
      <c r="U2278" s="26"/>
      <c r="V2278" s="26"/>
      <c r="W2278" s="26"/>
      <c r="X2278" s="26"/>
      <c r="Y2278" s="26"/>
      <c r="Z2278" s="26"/>
      <c r="AA2278" s="26"/>
      <c r="AB2278" s="26"/>
      <c r="AC2278" s="26"/>
      <c r="AD2278" s="26"/>
      <c r="AE2278" s="26"/>
      <c r="AF2278" s="26"/>
      <c r="AG2278" s="26"/>
      <c r="AH2278" s="26"/>
      <c r="AI2278" s="26"/>
      <c r="AJ2278" s="26"/>
      <c r="AK2278" s="26"/>
      <c r="AL2278" s="26"/>
      <c r="AM2278" s="26"/>
      <c r="AN2278" s="26"/>
      <c r="AO2278" s="26"/>
      <c r="AP2278" s="26"/>
      <c r="AQ2278" s="26"/>
      <c r="DN2278" s="42"/>
    </row>
    <row r="2279" spans="16:118" x14ac:dyDescent="0.3">
      <c r="P2279" s="26"/>
      <c r="Q2279" s="26"/>
      <c r="R2279" s="26"/>
      <c r="S2279" s="26"/>
      <c r="T2279" s="26"/>
      <c r="U2279" s="26"/>
      <c r="V2279" s="26"/>
      <c r="W2279" s="26"/>
      <c r="X2279" s="26"/>
      <c r="Y2279" s="26"/>
      <c r="Z2279" s="26"/>
      <c r="AA2279" s="26"/>
      <c r="AB2279" s="26"/>
      <c r="AC2279" s="26"/>
      <c r="AD2279" s="26"/>
      <c r="AE2279" s="26"/>
      <c r="AF2279" s="26"/>
      <c r="AG2279" s="26"/>
      <c r="AH2279" s="26"/>
      <c r="AI2279" s="26"/>
      <c r="AJ2279" s="26"/>
      <c r="AK2279" s="26"/>
      <c r="AL2279" s="26"/>
      <c r="AM2279" s="26"/>
      <c r="AN2279" s="26"/>
      <c r="AO2279" s="26"/>
      <c r="AP2279" s="26"/>
      <c r="AQ2279" s="26"/>
      <c r="DN2279" s="42"/>
    </row>
    <row r="2280" spans="16:118" x14ac:dyDescent="0.3">
      <c r="P2280" s="26"/>
      <c r="Q2280" s="26"/>
      <c r="R2280" s="26"/>
      <c r="S2280" s="26"/>
      <c r="T2280" s="26"/>
      <c r="U2280" s="26"/>
      <c r="V2280" s="26"/>
      <c r="W2280" s="26"/>
      <c r="X2280" s="26"/>
      <c r="Y2280" s="26"/>
      <c r="Z2280" s="26"/>
      <c r="AA2280" s="26"/>
      <c r="AB2280" s="26"/>
      <c r="AC2280" s="26"/>
      <c r="AD2280" s="26"/>
      <c r="AE2280" s="26"/>
      <c r="AF2280" s="26"/>
      <c r="AG2280" s="26"/>
      <c r="AH2280" s="26"/>
      <c r="AI2280" s="26"/>
      <c r="AJ2280" s="26"/>
      <c r="AK2280" s="26"/>
      <c r="AL2280" s="26"/>
      <c r="AM2280" s="26"/>
      <c r="AN2280" s="26"/>
      <c r="AO2280" s="26"/>
      <c r="AP2280" s="26"/>
      <c r="AQ2280" s="26"/>
      <c r="DN2280" s="42"/>
    </row>
    <row r="2281" spans="16:118" x14ac:dyDescent="0.3">
      <c r="P2281" s="26"/>
      <c r="Q2281" s="26"/>
      <c r="R2281" s="26"/>
      <c r="S2281" s="26"/>
      <c r="T2281" s="26"/>
      <c r="U2281" s="26"/>
      <c r="V2281" s="26"/>
      <c r="W2281" s="26"/>
      <c r="X2281" s="26"/>
      <c r="Y2281" s="26"/>
      <c r="Z2281" s="26"/>
      <c r="AA2281" s="26"/>
      <c r="AB2281" s="26"/>
      <c r="AC2281" s="26"/>
      <c r="AD2281" s="26"/>
      <c r="AE2281" s="26"/>
      <c r="AF2281" s="26"/>
      <c r="AG2281" s="26"/>
      <c r="AH2281" s="26"/>
      <c r="AI2281" s="26"/>
      <c r="AJ2281" s="26"/>
      <c r="AK2281" s="26"/>
      <c r="AL2281" s="26"/>
      <c r="AM2281" s="26"/>
      <c r="AN2281" s="26"/>
      <c r="AO2281" s="26"/>
      <c r="AP2281" s="26"/>
      <c r="AQ2281" s="26"/>
      <c r="DN2281" s="42"/>
    </row>
    <row r="2282" spans="16:118" x14ac:dyDescent="0.3">
      <c r="P2282" s="26"/>
      <c r="Q2282" s="26"/>
      <c r="R2282" s="26"/>
      <c r="S2282" s="26"/>
      <c r="T2282" s="26"/>
      <c r="U2282" s="26"/>
      <c r="V2282" s="26"/>
      <c r="W2282" s="26"/>
      <c r="X2282" s="26"/>
      <c r="Y2282" s="26"/>
      <c r="Z2282" s="26"/>
      <c r="AA2282" s="26"/>
      <c r="AB2282" s="26"/>
      <c r="AC2282" s="26"/>
      <c r="AD2282" s="26"/>
      <c r="AE2282" s="26"/>
      <c r="AF2282" s="26"/>
      <c r="AG2282" s="26"/>
      <c r="AH2282" s="26"/>
      <c r="AI2282" s="26"/>
      <c r="AJ2282" s="26"/>
      <c r="AK2282" s="26"/>
      <c r="AL2282" s="26"/>
      <c r="AM2282" s="26"/>
      <c r="AN2282" s="26"/>
      <c r="AO2282" s="26"/>
      <c r="AP2282" s="26"/>
      <c r="AQ2282" s="26"/>
      <c r="DN2282" s="42"/>
    </row>
    <row r="2283" spans="16:118" x14ac:dyDescent="0.3">
      <c r="P2283" s="26"/>
      <c r="Q2283" s="26"/>
      <c r="R2283" s="26"/>
      <c r="S2283" s="26"/>
      <c r="T2283" s="26"/>
      <c r="U2283" s="26"/>
      <c r="V2283" s="26"/>
      <c r="W2283" s="26"/>
      <c r="X2283" s="26"/>
      <c r="Y2283" s="26"/>
      <c r="Z2283" s="26"/>
      <c r="AA2283" s="26"/>
      <c r="AB2283" s="26"/>
      <c r="AC2283" s="26"/>
      <c r="AD2283" s="26"/>
      <c r="AE2283" s="26"/>
      <c r="AF2283" s="26"/>
      <c r="AG2283" s="26"/>
      <c r="AH2283" s="26"/>
      <c r="AI2283" s="26"/>
      <c r="AJ2283" s="26"/>
      <c r="AK2283" s="26"/>
      <c r="AL2283" s="26"/>
      <c r="AM2283" s="26"/>
      <c r="AN2283" s="26"/>
      <c r="AO2283" s="26"/>
      <c r="AP2283" s="26"/>
      <c r="AQ2283" s="26"/>
      <c r="DN2283" s="42"/>
    </row>
    <row r="2284" spans="16:118" x14ac:dyDescent="0.3">
      <c r="P2284" s="26"/>
      <c r="Q2284" s="26"/>
      <c r="R2284" s="26"/>
      <c r="S2284" s="26"/>
      <c r="T2284" s="26"/>
      <c r="U2284" s="26"/>
      <c r="V2284" s="26"/>
      <c r="W2284" s="26"/>
      <c r="X2284" s="26"/>
      <c r="Y2284" s="26"/>
      <c r="Z2284" s="26"/>
      <c r="AA2284" s="26"/>
      <c r="AB2284" s="26"/>
      <c r="AC2284" s="26"/>
      <c r="AD2284" s="26"/>
      <c r="AE2284" s="26"/>
      <c r="AF2284" s="26"/>
      <c r="AG2284" s="26"/>
      <c r="AH2284" s="26"/>
      <c r="AI2284" s="26"/>
      <c r="AJ2284" s="26"/>
      <c r="AK2284" s="26"/>
      <c r="AL2284" s="26"/>
      <c r="AM2284" s="26"/>
      <c r="AN2284" s="26"/>
      <c r="AO2284" s="26"/>
      <c r="AP2284" s="26"/>
      <c r="AQ2284" s="26"/>
      <c r="DN2284" s="42"/>
    </row>
    <row r="2285" spans="16:118" x14ac:dyDescent="0.3">
      <c r="P2285" s="26"/>
      <c r="Q2285" s="26"/>
      <c r="R2285" s="26"/>
      <c r="S2285" s="26"/>
      <c r="T2285" s="26"/>
      <c r="U2285" s="26"/>
      <c r="V2285" s="26"/>
      <c r="W2285" s="26"/>
      <c r="X2285" s="26"/>
      <c r="Y2285" s="26"/>
      <c r="Z2285" s="26"/>
      <c r="AA2285" s="26"/>
      <c r="AB2285" s="26"/>
      <c r="AC2285" s="26"/>
      <c r="AD2285" s="26"/>
      <c r="AE2285" s="26"/>
      <c r="AF2285" s="26"/>
      <c r="AG2285" s="26"/>
      <c r="AH2285" s="26"/>
      <c r="AI2285" s="26"/>
      <c r="AJ2285" s="26"/>
      <c r="AK2285" s="26"/>
      <c r="AL2285" s="26"/>
      <c r="AM2285" s="26"/>
      <c r="AN2285" s="26"/>
      <c r="AO2285" s="26"/>
      <c r="AP2285" s="26"/>
      <c r="AQ2285" s="26"/>
      <c r="DN2285" s="42"/>
    </row>
    <row r="2286" spans="16:118" x14ac:dyDescent="0.3">
      <c r="P2286" s="26"/>
      <c r="Q2286" s="26"/>
      <c r="R2286" s="26"/>
      <c r="S2286" s="26"/>
      <c r="T2286" s="26"/>
      <c r="U2286" s="26"/>
      <c r="V2286" s="26"/>
      <c r="W2286" s="26"/>
      <c r="X2286" s="26"/>
      <c r="Y2286" s="26"/>
      <c r="Z2286" s="26"/>
      <c r="AA2286" s="26"/>
      <c r="AB2286" s="26"/>
      <c r="AC2286" s="26"/>
      <c r="AD2286" s="26"/>
      <c r="AE2286" s="26"/>
      <c r="AF2286" s="26"/>
      <c r="AG2286" s="26"/>
      <c r="AH2286" s="26"/>
      <c r="AI2286" s="26"/>
      <c r="AJ2286" s="26"/>
      <c r="AK2286" s="26"/>
      <c r="AL2286" s="26"/>
      <c r="AM2286" s="26"/>
      <c r="AN2286" s="26"/>
      <c r="AO2286" s="26"/>
      <c r="AP2286" s="26"/>
      <c r="AQ2286" s="26"/>
      <c r="DN2286" s="42"/>
    </row>
    <row r="2287" spans="16:118" x14ac:dyDescent="0.3">
      <c r="P2287" s="26"/>
      <c r="Q2287" s="26"/>
      <c r="R2287" s="26"/>
      <c r="S2287" s="26"/>
      <c r="T2287" s="26"/>
      <c r="U2287" s="26"/>
      <c r="V2287" s="26"/>
      <c r="W2287" s="26"/>
      <c r="X2287" s="26"/>
      <c r="Y2287" s="26"/>
      <c r="Z2287" s="26"/>
      <c r="AA2287" s="26"/>
      <c r="AB2287" s="26"/>
      <c r="AC2287" s="26"/>
      <c r="AD2287" s="26"/>
      <c r="AE2287" s="26"/>
      <c r="AF2287" s="26"/>
      <c r="AG2287" s="26"/>
      <c r="AH2287" s="26"/>
      <c r="AI2287" s="26"/>
      <c r="AJ2287" s="26"/>
      <c r="AK2287" s="26"/>
      <c r="AL2287" s="26"/>
      <c r="AM2287" s="26"/>
      <c r="AN2287" s="26"/>
      <c r="AO2287" s="26"/>
      <c r="AP2287" s="26"/>
      <c r="AQ2287" s="26"/>
      <c r="DN2287" s="42"/>
    </row>
    <row r="2288" spans="16:118" x14ac:dyDescent="0.3">
      <c r="P2288" s="26"/>
      <c r="Q2288" s="26"/>
      <c r="R2288" s="26"/>
      <c r="S2288" s="26"/>
      <c r="T2288" s="26"/>
      <c r="U2288" s="26"/>
      <c r="V2288" s="26"/>
      <c r="W2288" s="26"/>
      <c r="X2288" s="26"/>
      <c r="Y2288" s="26"/>
      <c r="Z2288" s="26"/>
      <c r="AA2288" s="26"/>
      <c r="AB2288" s="26"/>
      <c r="AC2288" s="26"/>
      <c r="AD2288" s="26"/>
      <c r="AE2288" s="26"/>
      <c r="AF2288" s="26"/>
      <c r="AG2288" s="26"/>
      <c r="AH2288" s="26"/>
      <c r="AI2288" s="26"/>
      <c r="AJ2288" s="26"/>
      <c r="AK2288" s="26"/>
      <c r="AL2288" s="26"/>
      <c r="AM2288" s="26"/>
      <c r="AN2288" s="26"/>
      <c r="AO2288" s="26"/>
      <c r="AP2288" s="26"/>
      <c r="AQ2288" s="26"/>
      <c r="DN2288" s="42"/>
    </row>
    <row r="2289" spans="16:118" x14ac:dyDescent="0.3">
      <c r="P2289" s="26"/>
      <c r="Q2289" s="26"/>
      <c r="R2289" s="26"/>
      <c r="S2289" s="26"/>
      <c r="T2289" s="26"/>
      <c r="U2289" s="26"/>
      <c r="V2289" s="26"/>
      <c r="W2289" s="26"/>
      <c r="X2289" s="26"/>
      <c r="Y2289" s="26"/>
      <c r="Z2289" s="26"/>
      <c r="AA2289" s="26"/>
      <c r="AB2289" s="26"/>
      <c r="AC2289" s="26"/>
      <c r="AD2289" s="26"/>
      <c r="AE2289" s="26"/>
      <c r="AF2289" s="26"/>
      <c r="AG2289" s="26"/>
      <c r="AH2289" s="26"/>
      <c r="AI2289" s="26"/>
      <c r="AJ2289" s="26"/>
      <c r="AK2289" s="26"/>
      <c r="AL2289" s="26"/>
      <c r="AM2289" s="26"/>
      <c r="AN2289" s="26"/>
      <c r="AO2289" s="26"/>
      <c r="AP2289" s="26"/>
      <c r="AQ2289" s="26"/>
      <c r="DN2289" s="42"/>
    </row>
    <row r="2290" spans="16:118" x14ac:dyDescent="0.3">
      <c r="P2290" s="26"/>
      <c r="Q2290" s="26"/>
      <c r="R2290" s="26"/>
      <c r="S2290" s="26"/>
      <c r="T2290" s="26"/>
      <c r="U2290" s="26"/>
      <c r="V2290" s="26"/>
      <c r="W2290" s="26"/>
      <c r="X2290" s="26"/>
      <c r="Y2290" s="26"/>
      <c r="Z2290" s="26"/>
      <c r="AA2290" s="26"/>
      <c r="AB2290" s="26"/>
      <c r="AC2290" s="26"/>
      <c r="AD2290" s="26"/>
      <c r="AE2290" s="26"/>
      <c r="AF2290" s="26"/>
      <c r="AG2290" s="26"/>
      <c r="AH2290" s="26"/>
      <c r="AI2290" s="26"/>
      <c r="AJ2290" s="26"/>
      <c r="AK2290" s="26"/>
      <c r="AL2290" s="26"/>
      <c r="AM2290" s="26"/>
      <c r="AN2290" s="26"/>
      <c r="AO2290" s="26"/>
      <c r="AP2290" s="26"/>
      <c r="AQ2290" s="26"/>
      <c r="DN2290" s="42"/>
    </row>
    <row r="2291" spans="16:118" x14ac:dyDescent="0.3">
      <c r="P2291" s="26"/>
      <c r="Q2291" s="26"/>
      <c r="R2291" s="26"/>
      <c r="S2291" s="26"/>
      <c r="T2291" s="26"/>
      <c r="U2291" s="26"/>
      <c r="V2291" s="26"/>
      <c r="W2291" s="26"/>
      <c r="X2291" s="26"/>
      <c r="Y2291" s="26"/>
      <c r="Z2291" s="26"/>
      <c r="AA2291" s="26"/>
      <c r="AB2291" s="26"/>
      <c r="AC2291" s="26"/>
      <c r="AD2291" s="26"/>
      <c r="AE2291" s="26"/>
      <c r="AF2291" s="26"/>
      <c r="AG2291" s="26"/>
      <c r="AH2291" s="26"/>
      <c r="AI2291" s="26"/>
      <c r="AJ2291" s="26"/>
      <c r="AK2291" s="26"/>
      <c r="AL2291" s="26"/>
      <c r="AM2291" s="26"/>
      <c r="AN2291" s="26"/>
      <c r="AO2291" s="26"/>
      <c r="AP2291" s="26"/>
      <c r="AQ2291" s="26"/>
      <c r="DN2291" s="42"/>
    </row>
    <row r="2292" spans="16:118" x14ac:dyDescent="0.3">
      <c r="P2292" s="26"/>
      <c r="Q2292" s="26"/>
      <c r="R2292" s="26"/>
      <c r="S2292" s="26"/>
      <c r="T2292" s="26"/>
      <c r="U2292" s="26"/>
      <c r="V2292" s="26"/>
      <c r="W2292" s="26"/>
      <c r="X2292" s="26"/>
      <c r="Y2292" s="26"/>
      <c r="Z2292" s="26"/>
      <c r="AA2292" s="26"/>
      <c r="AB2292" s="26"/>
      <c r="AC2292" s="26"/>
      <c r="AD2292" s="26"/>
      <c r="AE2292" s="26"/>
      <c r="AF2292" s="26"/>
      <c r="AG2292" s="26"/>
      <c r="AH2292" s="26"/>
      <c r="AI2292" s="26"/>
      <c r="AJ2292" s="26"/>
      <c r="AK2292" s="26"/>
      <c r="AL2292" s="26"/>
      <c r="AM2292" s="26"/>
      <c r="AN2292" s="26"/>
      <c r="AO2292" s="26"/>
      <c r="AP2292" s="26"/>
      <c r="AQ2292" s="26"/>
      <c r="DN2292" s="42"/>
    </row>
    <row r="2293" spans="16:118" x14ac:dyDescent="0.3">
      <c r="P2293" s="26"/>
      <c r="Q2293" s="26"/>
      <c r="R2293" s="26"/>
      <c r="S2293" s="26"/>
      <c r="T2293" s="26"/>
      <c r="U2293" s="26"/>
      <c r="V2293" s="26"/>
      <c r="W2293" s="26"/>
      <c r="X2293" s="26"/>
      <c r="Y2293" s="26"/>
      <c r="Z2293" s="26"/>
      <c r="AA2293" s="26"/>
      <c r="AB2293" s="26"/>
      <c r="AC2293" s="26"/>
      <c r="AD2293" s="26"/>
      <c r="AE2293" s="26"/>
      <c r="AF2293" s="26"/>
      <c r="AG2293" s="26"/>
      <c r="AH2293" s="26"/>
      <c r="AI2293" s="26"/>
      <c r="AJ2293" s="26"/>
      <c r="AK2293" s="26"/>
      <c r="AL2293" s="26"/>
      <c r="AM2293" s="26"/>
      <c r="AN2293" s="26"/>
      <c r="AO2293" s="26"/>
      <c r="AP2293" s="26"/>
      <c r="AQ2293" s="26"/>
      <c r="DN2293" s="42"/>
    </row>
    <row r="2294" spans="16:118" x14ac:dyDescent="0.3">
      <c r="P2294" s="26"/>
      <c r="Q2294" s="26"/>
      <c r="R2294" s="26"/>
      <c r="S2294" s="26"/>
      <c r="T2294" s="26"/>
      <c r="U2294" s="26"/>
      <c r="V2294" s="26"/>
      <c r="W2294" s="26"/>
      <c r="X2294" s="26"/>
      <c r="Y2294" s="26"/>
      <c r="Z2294" s="26"/>
      <c r="AA2294" s="26"/>
      <c r="AB2294" s="26"/>
      <c r="AC2294" s="26"/>
      <c r="AD2294" s="26"/>
      <c r="AE2294" s="26"/>
      <c r="AF2294" s="26"/>
      <c r="AG2294" s="26"/>
      <c r="AH2294" s="26"/>
      <c r="AI2294" s="26"/>
      <c r="AJ2294" s="26"/>
      <c r="AK2294" s="26"/>
      <c r="AL2294" s="26"/>
      <c r="AM2294" s="26"/>
      <c r="AN2294" s="26"/>
      <c r="AO2294" s="26"/>
      <c r="AP2294" s="26"/>
      <c r="AQ2294" s="26"/>
      <c r="DN2294" s="42"/>
    </row>
    <row r="2295" spans="16:118" x14ac:dyDescent="0.3">
      <c r="P2295" s="26"/>
      <c r="Q2295" s="26"/>
      <c r="R2295" s="26"/>
      <c r="S2295" s="26"/>
      <c r="T2295" s="26"/>
      <c r="U2295" s="26"/>
      <c r="V2295" s="26"/>
      <c r="W2295" s="26"/>
      <c r="X2295" s="26"/>
      <c r="Y2295" s="26"/>
      <c r="Z2295" s="26"/>
      <c r="AA2295" s="26"/>
      <c r="AB2295" s="26"/>
      <c r="AC2295" s="26"/>
      <c r="AD2295" s="26"/>
      <c r="AE2295" s="26"/>
      <c r="AF2295" s="26"/>
      <c r="AG2295" s="26"/>
      <c r="AH2295" s="26"/>
      <c r="AI2295" s="26"/>
      <c r="AJ2295" s="26"/>
      <c r="AK2295" s="26"/>
      <c r="AL2295" s="26"/>
      <c r="AM2295" s="26"/>
      <c r="AN2295" s="26"/>
      <c r="AO2295" s="26"/>
      <c r="AP2295" s="26"/>
      <c r="AQ2295" s="26"/>
      <c r="DN2295" s="42"/>
    </row>
    <row r="2296" spans="16:118" x14ac:dyDescent="0.3">
      <c r="P2296" s="26"/>
      <c r="Q2296" s="26"/>
      <c r="R2296" s="26"/>
      <c r="S2296" s="26"/>
      <c r="T2296" s="26"/>
      <c r="U2296" s="26"/>
      <c r="V2296" s="26"/>
      <c r="W2296" s="26"/>
      <c r="X2296" s="26"/>
      <c r="Y2296" s="26"/>
      <c r="Z2296" s="26"/>
      <c r="AA2296" s="26"/>
      <c r="AB2296" s="26"/>
      <c r="AC2296" s="26"/>
      <c r="AD2296" s="26"/>
      <c r="AE2296" s="26"/>
      <c r="AF2296" s="26"/>
      <c r="AG2296" s="26"/>
      <c r="AH2296" s="26"/>
      <c r="AI2296" s="26"/>
      <c r="AJ2296" s="26"/>
      <c r="AK2296" s="26"/>
      <c r="AL2296" s="26"/>
      <c r="AM2296" s="26"/>
      <c r="AN2296" s="26"/>
      <c r="AO2296" s="26"/>
      <c r="AP2296" s="26"/>
      <c r="AQ2296" s="26"/>
      <c r="DN2296" s="42"/>
    </row>
    <row r="2297" spans="16:118" x14ac:dyDescent="0.3">
      <c r="P2297" s="26"/>
      <c r="Q2297" s="26"/>
      <c r="R2297" s="26"/>
      <c r="S2297" s="26"/>
      <c r="T2297" s="26"/>
      <c r="U2297" s="26"/>
      <c r="V2297" s="26"/>
      <c r="W2297" s="26"/>
      <c r="X2297" s="26"/>
      <c r="Y2297" s="26"/>
      <c r="Z2297" s="26"/>
      <c r="AA2297" s="26"/>
      <c r="AB2297" s="26"/>
      <c r="AC2297" s="26"/>
      <c r="AD2297" s="26"/>
      <c r="AE2297" s="26"/>
      <c r="AF2297" s="26"/>
      <c r="AG2297" s="26"/>
      <c r="AH2297" s="26"/>
      <c r="AI2297" s="26"/>
      <c r="AJ2297" s="26"/>
      <c r="AK2297" s="26"/>
      <c r="AL2297" s="26"/>
      <c r="AM2297" s="26"/>
      <c r="AN2297" s="26"/>
      <c r="AO2297" s="26"/>
      <c r="AP2297" s="26"/>
      <c r="AQ2297" s="26"/>
      <c r="DN2297" s="42"/>
    </row>
    <row r="2298" spans="16:118" x14ac:dyDescent="0.3">
      <c r="P2298" s="26"/>
      <c r="Q2298" s="26"/>
      <c r="R2298" s="26"/>
      <c r="S2298" s="26"/>
      <c r="T2298" s="26"/>
      <c r="U2298" s="26"/>
      <c r="V2298" s="26"/>
      <c r="W2298" s="26"/>
      <c r="X2298" s="26"/>
      <c r="Y2298" s="26"/>
      <c r="Z2298" s="26"/>
      <c r="AA2298" s="26"/>
      <c r="AB2298" s="26"/>
      <c r="AC2298" s="26"/>
      <c r="AD2298" s="26"/>
      <c r="AE2298" s="26"/>
      <c r="AF2298" s="26"/>
      <c r="AG2298" s="26"/>
      <c r="AH2298" s="26"/>
      <c r="AI2298" s="26"/>
      <c r="AJ2298" s="26"/>
      <c r="AK2298" s="26"/>
      <c r="AL2298" s="26"/>
      <c r="AM2298" s="26"/>
      <c r="AN2298" s="26"/>
      <c r="AO2298" s="26"/>
      <c r="AP2298" s="26"/>
      <c r="AQ2298" s="26"/>
      <c r="DN2298" s="42"/>
    </row>
    <row r="2299" spans="16:118" x14ac:dyDescent="0.3">
      <c r="P2299" s="26"/>
      <c r="Q2299" s="26"/>
      <c r="R2299" s="26"/>
      <c r="S2299" s="26"/>
      <c r="T2299" s="26"/>
      <c r="U2299" s="26"/>
      <c r="V2299" s="26"/>
      <c r="W2299" s="26"/>
      <c r="X2299" s="26"/>
      <c r="Y2299" s="26"/>
      <c r="Z2299" s="26"/>
      <c r="AA2299" s="26"/>
      <c r="AB2299" s="26"/>
      <c r="AC2299" s="26"/>
      <c r="AD2299" s="26"/>
      <c r="AE2299" s="26"/>
      <c r="AF2299" s="26"/>
      <c r="AG2299" s="26"/>
      <c r="AH2299" s="26"/>
      <c r="AI2299" s="26"/>
      <c r="AJ2299" s="26"/>
      <c r="AK2299" s="26"/>
      <c r="AL2299" s="26"/>
      <c r="AM2299" s="26"/>
      <c r="AN2299" s="26"/>
      <c r="AO2299" s="26"/>
      <c r="AP2299" s="26"/>
      <c r="AQ2299" s="26"/>
      <c r="DN2299" s="42"/>
    </row>
    <row r="2300" spans="16:118" x14ac:dyDescent="0.3">
      <c r="P2300" s="26"/>
      <c r="Q2300" s="26"/>
      <c r="R2300" s="26"/>
      <c r="S2300" s="26"/>
      <c r="T2300" s="26"/>
      <c r="U2300" s="26"/>
      <c r="V2300" s="26"/>
      <c r="W2300" s="26"/>
      <c r="X2300" s="26"/>
      <c r="Y2300" s="26"/>
      <c r="Z2300" s="26"/>
      <c r="AA2300" s="26"/>
      <c r="AB2300" s="26"/>
      <c r="AC2300" s="26"/>
      <c r="AD2300" s="26"/>
      <c r="AE2300" s="26"/>
      <c r="AF2300" s="26"/>
      <c r="AG2300" s="26"/>
      <c r="AH2300" s="26"/>
      <c r="AI2300" s="26"/>
      <c r="AJ2300" s="26"/>
      <c r="AK2300" s="26"/>
      <c r="AL2300" s="26"/>
      <c r="AM2300" s="26"/>
      <c r="AN2300" s="26"/>
      <c r="AO2300" s="26"/>
      <c r="AP2300" s="26"/>
      <c r="AQ2300" s="26"/>
      <c r="DN2300" s="42"/>
    </row>
    <row r="2301" spans="16:118" x14ac:dyDescent="0.3">
      <c r="P2301" s="26"/>
      <c r="Q2301" s="26"/>
      <c r="R2301" s="26"/>
      <c r="S2301" s="26"/>
      <c r="T2301" s="26"/>
      <c r="U2301" s="26"/>
      <c r="V2301" s="26"/>
      <c r="W2301" s="26"/>
      <c r="X2301" s="26"/>
      <c r="Y2301" s="26"/>
      <c r="Z2301" s="26"/>
      <c r="AA2301" s="26"/>
      <c r="AB2301" s="26"/>
      <c r="AC2301" s="26"/>
      <c r="AD2301" s="26"/>
      <c r="AE2301" s="26"/>
      <c r="AF2301" s="26"/>
      <c r="AG2301" s="26"/>
      <c r="AH2301" s="26"/>
      <c r="AI2301" s="26"/>
      <c r="AJ2301" s="26"/>
      <c r="AK2301" s="26"/>
      <c r="AL2301" s="26"/>
      <c r="AM2301" s="26"/>
      <c r="AN2301" s="26"/>
      <c r="AO2301" s="26"/>
      <c r="AP2301" s="26"/>
      <c r="AQ2301" s="26"/>
      <c r="DN2301" s="42"/>
    </row>
    <row r="2302" spans="16:118" x14ac:dyDescent="0.3">
      <c r="P2302" s="26"/>
      <c r="Q2302" s="26"/>
      <c r="R2302" s="26"/>
      <c r="S2302" s="26"/>
      <c r="T2302" s="26"/>
      <c r="U2302" s="26"/>
      <c r="V2302" s="26"/>
      <c r="W2302" s="26"/>
      <c r="X2302" s="26"/>
      <c r="Y2302" s="26"/>
      <c r="Z2302" s="26"/>
      <c r="AA2302" s="26"/>
      <c r="AB2302" s="26"/>
      <c r="AC2302" s="26"/>
      <c r="AD2302" s="26"/>
      <c r="AE2302" s="26"/>
      <c r="AF2302" s="26"/>
      <c r="AG2302" s="26"/>
      <c r="AH2302" s="26"/>
      <c r="AI2302" s="26"/>
      <c r="AJ2302" s="26"/>
      <c r="AK2302" s="26"/>
      <c r="AL2302" s="26"/>
      <c r="AM2302" s="26"/>
      <c r="AN2302" s="26"/>
      <c r="AO2302" s="26"/>
      <c r="AP2302" s="26"/>
      <c r="AQ2302" s="26"/>
      <c r="DN2302" s="42"/>
    </row>
    <row r="2303" spans="16:118" x14ac:dyDescent="0.3">
      <c r="P2303" s="26"/>
      <c r="Q2303" s="26"/>
      <c r="R2303" s="26"/>
      <c r="S2303" s="26"/>
      <c r="T2303" s="26"/>
      <c r="U2303" s="26"/>
      <c r="V2303" s="26"/>
      <c r="W2303" s="26"/>
      <c r="X2303" s="26"/>
      <c r="Y2303" s="26"/>
      <c r="Z2303" s="26"/>
      <c r="AA2303" s="26"/>
      <c r="AB2303" s="26"/>
      <c r="AC2303" s="26"/>
      <c r="AD2303" s="26"/>
      <c r="AE2303" s="26"/>
      <c r="AF2303" s="26"/>
      <c r="AG2303" s="26"/>
      <c r="AH2303" s="26"/>
      <c r="AI2303" s="26"/>
      <c r="AJ2303" s="26"/>
      <c r="AK2303" s="26"/>
      <c r="AL2303" s="26"/>
      <c r="AM2303" s="26"/>
      <c r="AN2303" s="26"/>
      <c r="AO2303" s="26"/>
      <c r="AP2303" s="26"/>
      <c r="AQ2303" s="26"/>
      <c r="DN2303" s="42"/>
    </row>
    <row r="2304" spans="16:118" x14ac:dyDescent="0.3">
      <c r="P2304" s="26"/>
      <c r="Q2304" s="26"/>
      <c r="R2304" s="26"/>
      <c r="S2304" s="26"/>
      <c r="T2304" s="26"/>
      <c r="U2304" s="26"/>
      <c r="V2304" s="26"/>
      <c r="W2304" s="26"/>
      <c r="X2304" s="26"/>
      <c r="Y2304" s="26"/>
      <c r="Z2304" s="26"/>
      <c r="AA2304" s="26"/>
      <c r="AB2304" s="26"/>
      <c r="AC2304" s="26"/>
      <c r="AD2304" s="26"/>
      <c r="AE2304" s="26"/>
      <c r="AF2304" s="26"/>
      <c r="AG2304" s="26"/>
      <c r="AH2304" s="26"/>
      <c r="AI2304" s="26"/>
      <c r="AJ2304" s="26"/>
      <c r="AK2304" s="26"/>
      <c r="AL2304" s="26"/>
      <c r="AM2304" s="26"/>
      <c r="AN2304" s="26"/>
      <c r="AO2304" s="26"/>
      <c r="AP2304" s="26"/>
      <c r="AQ2304" s="26"/>
      <c r="DN2304" s="42"/>
    </row>
    <row r="2305" spans="16:118" x14ac:dyDescent="0.3">
      <c r="P2305" s="26"/>
      <c r="Q2305" s="26"/>
      <c r="R2305" s="26"/>
      <c r="S2305" s="26"/>
      <c r="T2305" s="26"/>
      <c r="U2305" s="26"/>
      <c r="V2305" s="26"/>
      <c r="W2305" s="26"/>
      <c r="X2305" s="26"/>
      <c r="Y2305" s="26"/>
      <c r="Z2305" s="26"/>
      <c r="AA2305" s="26"/>
      <c r="AB2305" s="26"/>
      <c r="AC2305" s="26"/>
      <c r="AD2305" s="26"/>
      <c r="AE2305" s="26"/>
      <c r="AF2305" s="26"/>
      <c r="AG2305" s="26"/>
      <c r="AH2305" s="26"/>
      <c r="AI2305" s="26"/>
      <c r="AJ2305" s="26"/>
      <c r="AK2305" s="26"/>
      <c r="AL2305" s="26"/>
      <c r="AM2305" s="26"/>
      <c r="AN2305" s="26"/>
      <c r="AO2305" s="26"/>
      <c r="AP2305" s="26"/>
      <c r="AQ2305" s="26"/>
      <c r="DN2305" s="42"/>
    </row>
    <row r="2306" spans="16:118" x14ac:dyDescent="0.3">
      <c r="P2306" s="26"/>
      <c r="Q2306" s="26"/>
      <c r="R2306" s="26"/>
      <c r="S2306" s="26"/>
      <c r="T2306" s="26"/>
      <c r="U2306" s="26"/>
      <c r="V2306" s="26"/>
      <c r="W2306" s="26"/>
      <c r="X2306" s="26"/>
      <c r="Y2306" s="26"/>
      <c r="Z2306" s="26"/>
      <c r="AA2306" s="26"/>
      <c r="AB2306" s="26"/>
      <c r="AC2306" s="26"/>
      <c r="AD2306" s="26"/>
      <c r="AE2306" s="26"/>
      <c r="AF2306" s="26"/>
      <c r="AG2306" s="26"/>
      <c r="AH2306" s="26"/>
      <c r="AI2306" s="26"/>
      <c r="AJ2306" s="26"/>
      <c r="AK2306" s="26"/>
      <c r="AL2306" s="26"/>
      <c r="AM2306" s="26"/>
      <c r="AN2306" s="26"/>
      <c r="AO2306" s="26"/>
      <c r="AP2306" s="26"/>
      <c r="AQ2306" s="26"/>
      <c r="DN2306" s="42"/>
    </row>
    <row r="2307" spans="16:118" x14ac:dyDescent="0.3">
      <c r="P2307" s="26"/>
      <c r="Q2307" s="26"/>
      <c r="R2307" s="26"/>
      <c r="S2307" s="26"/>
      <c r="T2307" s="26"/>
      <c r="U2307" s="26"/>
      <c r="V2307" s="26"/>
      <c r="W2307" s="26"/>
      <c r="X2307" s="26"/>
      <c r="Y2307" s="26"/>
      <c r="Z2307" s="26"/>
      <c r="AA2307" s="26"/>
      <c r="AB2307" s="26"/>
      <c r="AC2307" s="26"/>
      <c r="AD2307" s="26"/>
      <c r="AE2307" s="26"/>
      <c r="AF2307" s="26"/>
      <c r="AG2307" s="26"/>
      <c r="AH2307" s="26"/>
      <c r="AI2307" s="26"/>
      <c r="AJ2307" s="26"/>
      <c r="AK2307" s="26"/>
      <c r="AL2307" s="26"/>
      <c r="AM2307" s="26"/>
      <c r="AN2307" s="26"/>
      <c r="AO2307" s="26"/>
      <c r="AP2307" s="26"/>
      <c r="AQ2307" s="26"/>
      <c r="DN2307" s="42"/>
    </row>
    <row r="2308" spans="16:118" x14ac:dyDescent="0.3">
      <c r="P2308" s="26"/>
      <c r="Q2308" s="26"/>
      <c r="R2308" s="26"/>
      <c r="S2308" s="26"/>
      <c r="T2308" s="26"/>
      <c r="U2308" s="26"/>
      <c r="V2308" s="26"/>
      <c r="W2308" s="26"/>
      <c r="X2308" s="26"/>
      <c r="Y2308" s="26"/>
      <c r="Z2308" s="26"/>
      <c r="AA2308" s="26"/>
      <c r="AB2308" s="26"/>
      <c r="AC2308" s="26"/>
      <c r="AD2308" s="26"/>
      <c r="AE2308" s="26"/>
      <c r="AF2308" s="26"/>
      <c r="AG2308" s="26"/>
      <c r="AH2308" s="26"/>
      <c r="AI2308" s="26"/>
      <c r="AJ2308" s="26"/>
      <c r="AK2308" s="26"/>
      <c r="AL2308" s="26"/>
      <c r="AM2308" s="26"/>
      <c r="AN2308" s="26"/>
      <c r="AO2308" s="26"/>
      <c r="AP2308" s="26"/>
      <c r="AQ2308" s="26"/>
      <c r="DN2308" s="42"/>
    </row>
    <row r="2309" spans="16:118" x14ac:dyDescent="0.3">
      <c r="P2309" s="26"/>
      <c r="Q2309" s="26"/>
      <c r="R2309" s="26"/>
      <c r="S2309" s="26"/>
      <c r="T2309" s="26"/>
      <c r="U2309" s="26"/>
      <c r="V2309" s="26"/>
      <c r="W2309" s="26"/>
      <c r="X2309" s="26"/>
      <c r="Y2309" s="26"/>
      <c r="Z2309" s="26"/>
      <c r="AA2309" s="26"/>
      <c r="AB2309" s="26"/>
      <c r="AC2309" s="26"/>
      <c r="AD2309" s="26"/>
      <c r="AE2309" s="26"/>
      <c r="AF2309" s="26"/>
      <c r="AG2309" s="26"/>
      <c r="AH2309" s="26"/>
      <c r="AI2309" s="26"/>
      <c r="AJ2309" s="26"/>
      <c r="AK2309" s="26"/>
      <c r="AL2309" s="26"/>
      <c r="AM2309" s="26"/>
      <c r="AN2309" s="26"/>
      <c r="AO2309" s="26"/>
      <c r="AP2309" s="26"/>
      <c r="AQ2309" s="26"/>
      <c r="DN2309" s="42"/>
    </row>
    <row r="2310" spans="16:118" x14ac:dyDescent="0.3">
      <c r="P2310" s="26"/>
      <c r="Q2310" s="26"/>
      <c r="R2310" s="26"/>
      <c r="S2310" s="26"/>
      <c r="T2310" s="26"/>
      <c r="U2310" s="26"/>
      <c r="V2310" s="26"/>
      <c r="W2310" s="26"/>
      <c r="X2310" s="26"/>
      <c r="Y2310" s="26"/>
      <c r="Z2310" s="26"/>
      <c r="AA2310" s="26"/>
      <c r="AB2310" s="26"/>
      <c r="AC2310" s="26"/>
      <c r="AD2310" s="26"/>
      <c r="AE2310" s="26"/>
      <c r="AF2310" s="26"/>
      <c r="AG2310" s="26"/>
      <c r="AH2310" s="26"/>
      <c r="AI2310" s="26"/>
      <c r="AJ2310" s="26"/>
      <c r="AK2310" s="26"/>
      <c r="AL2310" s="26"/>
      <c r="AM2310" s="26"/>
      <c r="AN2310" s="26"/>
      <c r="AO2310" s="26"/>
      <c r="AP2310" s="26"/>
      <c r="AQ2310" s="26"/>
      <c r="DN2310" s="42"/>
    </row>
    <row r="2311" spans="16:118" x14ac:dyDescent="0.3">
      <c r="P2311" s="26"/>
      <c r="Q2311" s="26"/>
      <c r="R2311" s="26"/>
      <c r="S2311" s="26"/>
      <c r="T2311" s="26"/>
      <c r="U2311" s="26"/>
      <c r="V2311" s="26"/>
      <c r="W2311" s="26"/>
      <c r="X2311" s="26"/>
      <c r="Y2311" s="26"/>
      <c r="Z2311" s="26"/>
      <c r="AA2311" s="26"/>
      <c r="AB2311" s="26"/>
      <c r="AC2311" s="26"/>
      <c r="AD2311" s="26"/>
      <c r="AE2311" s="26"/>
      <c r="AF2311" s="26"/>
      <c r="AG2311" s="26"/>
      <c r="AH2311" s="26"/>
      <c r="AI2311" s="26"/>
      <c r="AJ2311" s="26"/>
      <c r="AK2311" s="26"/>
      <c r="AL2311" s="26"/>
      <c r="AM2311" s="26"/>
      <c r="AN2311" s="26"/>
      <c r="AO2311" s="26"/>
      <c r="AP2311" s="26"/>
      <c r="AQ2311" s="26"/>
      <c r="DN2311" s="42"/>
    </row>
    <row r="2312" spans="16:118" x14ac:dyDescent="0.3">
      <c r="P2312" s="26"/>
      <c r="Q2312" s="26"/>
      <c r="R2312" s="26"/>
      <c r="S2312" s="26"/>
      <c r="T2312" s="26"/>
      <c r="U2312" s="26"/>
      <c r="V2312" s="26"/>
      <c r="W2312" s="26"/>
      <c r="X2312" s="26"/>
      <c r="Y2312" s="26"/>
      <c r="Z2312" s="26"/>
      <c r="AA2312" s="26"/>
      <c r="AB2312" s="26"/>
      <c r="AC2312" s="26"/>
      <c r="AD2312" s="26"/>
      <c r="AE2312" s="26"/>
      <c r="AF2312" s="26"/>
      <c r="AG2312" s="26"/>
      <c r="AH2312" s="26"/>
      <c r="AI2312" s="26"/>
      <c r="AJ2312" s="26"/>
      <c r="AK2312" s="26"/>
      <c r="AL2312" s="26"/>
      <c r="AM2312" s="26"/>
      <c r="AN2312" s="26"/>
      <c r="AO2312" s="26"/>
      <c r="AP2312" s="26"/>
      <c r="AQ2312" s="26"/>
      <c r="DN2312" s="42"/>
    </row>
    <row r="2313" spans="16:118" x14ac:dyDescent="0.3">
      <c r="P2313" s="26"/>
      <c r="Q2313" s="26"/>
      <c r="R2313" s="26"/>
      <c r="S2313" s="26"/>
      <c r="T2313" s="26"/>
      <c r="U2313" s="26"/>
      <c r="V2313" s="26"/>
      <c r="W2313" s="26"/>
      <c r="X2313" s="26"/>
      <c r="Y2313" s="26"/>
      <c r="Z2313" s="26"/>
      <c r="AA2313" s="26"/>
      <c r="AB2313" s="26"/>
      <c r="AC2313" s="26"/>
      <c r="AD2313" s="26"/>
      <c r="AE2313" s="26"/>
      <c r="AF2313" s="26"/>
      <c r="AG2313" s="26"/>
      <c r="AH2313" s="26"/>
      <c r="AI2313" s="26"/>
      <c r="AJ2313" s="26"/>
      <c r="AK2313" s="26"/>
      <c r="AL2313" s="26"/>
      <c r="AM2313" s="26"/>
      <c r="AN2313" s="26"/>
      <c r="AO2313" s="26"/>
      <c r="AP2313" s="26"/>
      <c r="AQ2313" s="26"/>
      <c r="DN2313" s="42"/>
    </row>
    <row r="2314" spans="16:118" x14ac:dyDescent="0.3">
      <c r="P2314" s="26"/>
      <c r="Q2314" s="26"/>
      <c r="R2314" s="26"/>
      <c r="S2314" s="26"/>
      <c r="T2314" s="26"/>
      <c r="U2314" s="26"/>
      <c r="V2314" s="26"/>
      <c r="W2314" s="26"/>
      <c r="X2314" s="26"/>
      <c r="Y2314" s="26"/>
      <c r="Z2314" s="26"/>
      <c r="AA2314" s="26"/>
      <c r="AB2314" s="26"/>
      <c r="AC2314" s="26"/>
      <c r="AD2314" s="26"/>
      <c r="AE2314" s="26"/>
      <c r="AF2314" s="26"/>
      <c r="AG2314" s="26"/>
      <c r="AH2314" s="26"/>
      <c r="AI2314" s="26"/>
      <c r="AJ2314" s="26"/>
      <c r="AK2314" s="26"/>
      <c r="AL2314" s="26"/>
      <c r="AM2314" s="26"/>
      <c r="AN2314" s="26"/>
      <c r="AO2314" s="26"/>
      <c r="AP2314" s="26"/>
      <c r="AQ2314" s="26"/>
      <c r="DN2314" s="42"/>
    </row>
    <row r="2315" spans="16:118" x14ac:dyDescent="0.3">
      <c r="P2315" s="26"/>
      <c r="Q2315" s="26"/>
      <c r="R2315" s="26"/>
      <c r="S2315" s="26"/>
      <c r="T2315" s="26"/>
      <c r="U2315" s="26"/>
      <c r="V2315" s="26"/>
      <c r="W2315" s="26"/>
      <c r="X2315" s="26"/>
      <c r="Y2315" s="26"/>
      <c r="Z2315" s="26"/>
      <c r="AA2315" s="26"/>
      <c r="AB2315" s="26"/>
      <c r="AC2315" s="26"/>
      <c r="AD2315" s="26"/>
      <c r="AE2315" s="26"/>
      <c r="AF2315" s="26"/>
      <c r="AG2315" s="26"/>
      <c r="AH2315" s="26"/>
      <c r="AI2315" s="26"/>
      <c r="AJ2315" s="26"/>
      <c r="AK2315" s="26"/>
      <c r="AL2315" s="26"/>
      <c r="AM2315" s="26"/>
      <c r="AN2315" s="26"/>
      <c r="AO2315" s="26"/>
      <c r="AP2315" s="26"/>
      <c r="AQ2315" s="26"/>
      <c r="DN2315" s="42"/>
    </row>
    <row r="2316" spans="16:118" x14ac:dyDescent="0.3">
      <c r="P2316" s="26"/>
      <c r="Q2316" s="26"/>
      <c r="R2316" s="26"/>
      <c r="S2316" s="26"/>
      <c r="T2316" s="26"/>
      <c r="U2316" s="26"/>
      <c r="V2316" s="26"/>
      <c r="W2316" s="26"/>
      <c r="X2316" s="26"/>
      <c r="Y2316" s="26"/>
      <c r="Z2316" s="26"/>
      <c r="AA2316" s="26"/>
      <c r="AB2316" s="26"/>
      <c r="AC2316" s="26"/>
      <c r="AD2316" s="26"/>
      <c r="AE2316" s="26"/>
      <c r="AF2316" s="26"/>
      <c r="AG2316" s="26"/>
      <c r="AH2316" s="26"/>
      <c r="AI2316" s="26"/>
      <c r="AJ2316" s="26"/>
      <c r="AK2316" s="26"/>
      <c r="AL2316" s="26"/>
      <c r="AM2316" s="26"/>
      <c r="AN2316" s="26"/>
      <c r="AO2316" s="26"/>
      <c r="AP2316" s="26"/>
      <c r="AQ2316" s="26"/>
      <c r="DN2316" s="42"/>
    </row>
    <row r="2317" spans="16:118" x14ac:dyDescent="0.3">
      <c r="P2317" s="26"/>
      <c r="Q2317" s="26"/>
      <c r="R2317" s="26"/>
      <c r="S2317" s="26"/>
      <c r="T2317" s="26"/>
      <c r="U2317" s="26"/>
      <c r="V2317" s="26"/>
      <c r="W2317" s="26"/>
      <c r="X2317" s="26"/>
      <c r="Y2317" s="26"/>
      <c r="Z2317" s="26"/>
      <c r="AA2317" s="26"/>
      <c r="AB2317" s="26"/>
      <c r="AC2317" s="26"/>
      <c r="AD2317" s="26"/>
      <c r="AE2317" s="26"/>
      <c r="AF2317" s="26"/>
      <c r="AG2317" s="26"/>
      <c r="AH2317" s="26"/>
      <c r="AI2317" s="26"/>
      <c r="AJ2317" s="26"/>
      <c r="AK2317" s="26"/>
      <c r="AL2317" s="26"/>
      <c r="AM2317" s="26"/>
      <c r="AN2317" s="26"/>
      <c r="AO2317" s="26"/>
      <c r="AP2317" s="26"/>
      <c r="AQ2317" s="26"/>
      <c r="DN2317" s="42"/>
    </row>
    <row r="2318" spans="16:118" x14ac:dyDescent="0.3">
      <c r="P2318" s="26"/>
      <c r="Q2318" s="26"/>
      <c r="R2318" s="26"/>
      <c r="S2318" s="26"/>
      <c r="T2318" s="26"/>
      <c r="U2318" s="26"/>
      <c r="V2318" s="26"/>
      <c r="W2318" s="26"/>
      <c r="X2318" s="26"/>
      <c r="Y2318" s="26"/>
      <c r="Z2318" s="26"/>
      <c r="AA2318" s="26"/>
      <c r="AB2318" s="26"/>
      <c r="AC2318" s="26"/>
      <c r="AD2318" s="26"/>
      <c r="AE2318" s="26"/>
      <c r="AF2318" s="26"/>
      <c r="AG2318" s="26"/>
      <c r="AH2318" s="26"/>
      <c r="AI2318" s="26"/>
      <c r="AJ2318" s="26"/>
      <c r="AK2318" s="26"/>
      <c r="AL2318" s="26"/>
      <c r="AM2318" s="26"/>
      <c r="AN2318" s="26"/>
      <c r="AO2318" s="26"/>
      <c r="AP2318" s="26"/>
      <c r="AQ2318" s="26"/>
      <c r="DN2318" s="42"/>
    </row>
    <row r="2319" spans="16:118" x14ac:dyDescent="0.3">
      <c r="P2319" s="26"/>
      <c r="Q2319" s="26"/>
      <c r="R2319" s="26"/>
      <c r="S2319" s="26"/>
      <c r="T2319" s="26"/>
      <c r="U2319" s="26"/>
      <c r="V2319" s="26"/>
      <c r="W2319" s="26"/>
      <c r="X2319" s="26"/>
      <c r="Y2319" s="26"/>
      <c r="Z2319" s="26"/>
      <c r="AA2319" s="26"/>
      <c r="AB2319" s="26"/>
      <c r="AC2319" s="26"/>
      <c r="AD2319" s="26"/>
      <c r="AE2319" s="26"/>
      <c r="AF2319" s="26"/>
      <c r="AG2319" s="26"/>
      <c r="AH2319" s="26"/>
      <c r="AI2319" s="26"/>
      <c r="AJ2319" s="26"/>
      <c r="AK2319" s="26"/>
      <c r="AL2319" s="26"/>
      <c r="AM2319" s="26"/>
      <c r="AN2319" s="26"/>
      <c r="AO2319" s="26"/>
      <c r="AP2319" s="26"/>
      <c r="AQ2319" s="26"/>
      <c r="DN2319" s="42"/>
    </row>
    <row r="2320" spans="16:118" x14ac:dyDescent="0.3">
      <c r="P2320" s="26"/>
      <c r="Q2320" s="26"/>
      <c r="R2320" s="26"/>
      <c r="S2320" s="26"/>
      <c r="T2320" s="26"/>
      <c r="U2320" s="26"/>
      <c r="V2320" s="26"/>
      <c r="W2320" s="26"/>
      <c r="X2320" s="26"/>
      <c r="Y2320" s="26"/>
      <c r="Z2320" s="26"/>
      <c r="AA2320" s="26"/>
      <c r="AB2320" s="26"/>
      <c r="AC2320" s="26"/>
      <c r="AD2320" s="26"/>
      <c r="AE2320" s="26"/>
      <c r="AF2320" s="26"/>
      <c r="AG2320" s="26"/>
      <c r="AH2320" s="26"/>
      <c r="AI2320" s="26"/>
      <c r="AJ2320" s="26"/>
      <c r="AK2320" s="26"/>
      <c r="AL2320" s="26"/>
      <c r="AM2320" s="26"/>
      <c r="AN2320" s="26"/>
      <c r="AO2320" s="26"/>
      <c r="AP2320" s="26"/>
      <c r="AQ2320" s="26"/>
      <c r="DN2320" s="42"/>
    </row>
    <row r="2321" spans="16:118" x14ac:dyDescent="0.3">
      <c r="P2321" s="26"/>
      <c r="Q2321" s="26"/>
      <c r="R2321" s="26"/>
      <c r="S2321" s="26"/>
      <c r="T2321" s="26"/>
      <c r="U2321" s="26"/>
      <c r="V2321" s="26"/>
      <c r="W2321" s="26"/>
      <c r="X2321" s="26"/>
      <c r="Y2321" s="26"/>
      <c r="Z2321" s="26"/>
      <c r="AA2321" s="26"/>
      <c r="AB2321" s="26"/>
      <c r="AC2321" s="26"/>
      <c r="AD2321" s="26"/>
      <c r="AE2321" s="26"/>
      <c r="AF2321" s="26"/>
      <c r="AG2321" s="26"/>
      <c r="AH2321" s="26"/>
      <c r="AI2321" s="26"/>
      <c r="AJ2321" s="26"/>
      <c r="AK2321" s="26"/>
      <c r="AL2321" s="26"/>
      <c r="AM2321" s="26"/>
      <c r="AN2321" s="26"/>
      <c r="AO2321" s="26"/>
      <c r="AP2321" s="26"/>
      <c r="AQ2321" s="26"/>
      <c r="DN2321" s="42"/>
    </row>
    <row r="2322" spans="16:118" x14ac:dyDescent="0.3">
      <c r="P2322" s="26"/>
      <c r="Q2322" s="26"/>
      <c r="R2322" s="26"/>
      <c r="S2322" s="26"/>
      <c r="T2322" s="26"/>
      <c r="U2322" s="26"/>
      <c r="V2322" s="26"/>
      <c r="W2322" s="26"/>
      <c r="X2322" s="26"/>
      <c r="Y2322" s="26"/>
      <c r="Z2322" s="26"/>
      <c r="AA2322" s="26"/>
      <c r="AB2322" s="26"/>
      <c r="AC2322" s="26"/>
      <c r="AD2322" s="26"/>
      <c r="AE2322" s="26"/>
      <c r="AF2322" s="26"/>
      <c r="AG2322" s="26"/>
      <c r="AH2322" s="26"/>
      <c r="AI2322" s="26"/>
      <c r="AJ2322" s="26"/>
      <c r="AK2322" s="26"/>
      <c r="AL2322" s="26"/>
      <c r="AM2322" s="26"/>
      <c r="AN2322" s="26"/>
      <c r="AO2322" s="26"/>
      <c r="AP2322" s="26"/>
      <c r="AQ2322" s="26"/>
      <c r="DN2322" s="42"/>
    </row>
    <row r="2323" spans="16:118" x14ac:dyDescent="0.3">
      <c r="P2323" s="26"/>
      <c r="Q2323" s="26"/>
      <c r="R2323" s="26"/>
      <c r="S2323" s="26"/>
      <c r="T2323" s="26"/>
      <c r="U2323" s="26"/>
      <c r="V2323" s="26"/>
      <c r="W2323" s="26"/>
      <c r="X2323" s="26"/>
      <c r="Y2323" s="26"/>
      <c r="Z2323" s="26"/>
      <c r="AA2323" s="26"/>
      <c r="AB2323" s="26"/>
      <c r="AC2323" s="26"/>
      <c r="AD2323" s="26"/>
      <c r="AE2323" s="26"/>
      <c r="AF2323" s="26"/>
      <c r="AG2323" s="26"/>
      <c r="AH2323" s="26"/>
      <c r="AI2323" s="26"/>
      <c r="AJ2323" s="26"/>
      <c r="AK2323" s="26"/>
      <c r="AL2323" s="26"/>
      <c r="AM2323" s="26"/>
      <c r="AN2323" s="26"/>
      <c r="AO2323" s="26"/>
      <c r="AP2323" s="26"/>
      <c r="AQ2323" s="26"/>
      <c r="DN2323" s="42"/>
    </row>
    <row r="2324" spans="16:118" x14ac:dyDescent="0.3">
      <c r="P2324" s="26"/>
      <c r="Q2324" s="26"/>
      <c r="R2324" s="26"/>
      <c r="S2324" s="26"/>
      <c r="T2324" s="26"/>
      <c r="U2324" s="26"/>
      <c r="V2324" s="26"/>
      <c r="W2324" s="26"/>
      <c r="X2324" s="26"/>
      <c r="Y2324" s="26"/>
      <c r="Z2324" s="26"/>
      <c r="AA2324" s="26"/>
      <c r="AB2324" s="26"/>
      <c r="AC2324" s="26"/>
      <c r="AD2324" s="26"/>
      <c r="AE2324" s="26"/>
      <c r="AF2324" s="26"/>
      <c r="AG2324" s="26"/>
      <c r="AH2324" s="26"/>
      <c r="AI2324" s="26"/>
      <c r="AJ2324" s="26"/>
      <c r="AK2324" s="26"/>
      <c r="AL2324" s="26"/>
      <c r="AM2324" s="26"/>
      <c r="AN2324" s="26"/>
      <c r="AO2324" s="26"/>
      <c r="AP2324" s="26"/>
      <c r="AQ2324" s="26"/>
      <c r="DN2324" s="42"/>
    </row>
    <row r="2325" spans="16:118" x14ac:dyDescent="0.3">
      <c r="P2325" s="26"/>
      <c r="Q2325" s="26"/>
      <c r="R2325" s="26"/>
      <c r="S2325" s="26"/>
      <c r="T2325" s="26"/>
      <c r="U2325" s="26"/>
      <c r="V2325" s="26"/>
      <c r="W2325" s="26"/>
      <c r="X2325" s="26"/>
      <c r="Y2325" s="26"/>
      <c r="Z2325" s="26"/>
      <c r="AA2325" s="26"/>
      <c r="AB2325" s="26"/>
      <c r="AC2325" s="26"/>
      <c r="AD2325" s="26"/>
      <c r="AE2325" s="26"/>
      <c r="AF2325" s="26"/>
      <c r="AG2325" s="26"/>
      <c r="AH2325" s="26"/>
      <c r="AI2325" s="26"/>
      <c r="AJ2325" s="26"/>
      <c r="AK2325" s="26"/>
      <c r="AL2325" s="26"/>
      <c r="AM2325" s="26"/>
      <c r="AN2325" s="26"/>
      <c r="AO2325" s="26"/>
      <c r="AP2325" s="26"/>
      <c r="AQ2325" s="26"/>
      <c r="DN2325" s="42"/>
    </row>
    <row r="2326" spans="16:118" x14ac:dyDescent="0.3">
      <c r="P2326" s="26"/>
      <c r="Q2326" s="26"/>
      <c r="R2326" s="26"/>
      <c r="S2326" s="26"/>
      <c r="T2326" s="26"/>
      <c r="U2326" s="26"/>
      <c r="V2326" s="26"/>
      <c r="W2326" s="26"/>
      <c r="X2326" s="26"/>
      <c r="Y2326" s="26"/>
      <c r="Z2326" s="26"/>
      <c r="AA2326" s="26"/>
      <c r="AB2326" s="26"/>
      <c r="AC2326" s="26"/>
      <c r="AD2326" s="26"/>
      <c r="AE2326" s="26"/>
      <c r="AF2326" s="26"/>
      <c r="AG2326" s="26"/>
      <c r="AH2326" s="26"/>
      <c r="AI2326" s="26"/>
      <c r="AJ2326" s="26"/>
      <c r="AK2326" s="26"/>
      <c r="AL2326" s="26"/>
      <c r="AM2326" s="26"/>
      <c r="AN2326" s="26"/>
      <c r="AO2326" s="26"/>
      <c r="AP2326" s="26"/>
      <c r="AQ2326" s="26"/>
      <c r="DN2326" s="42"/>
    </row>
    <row r="2327" spans="16:118" x14ac:dyDescent="0.3">
      <c r="P2327" s="26"/>
      <c r="Q2327" s="26"/>
      <c r="R2327" s="26"/>
      <c r="S2327" s="26"/>
      <c r="T2327" s="26"/>
      <c r="U2327" s="26"/>
      <c r="V2327" s="26"/>
      <c r="W2327" s="26"/>
      <c r="X2327" s="26"/>
      <c r="Y2327" s="26"/>
      <c r="Z2327" s="26"/>
      <c r="AA2327" s="26"/>
      <c r="AB2327" s="26"/>
      <c r="AC2327" s="26"/>
      <c r="AD2327" s="26"/>
      <c r="AE2327" s="26"/>
      <c r="AF2327" s="26"/>
      <c r="AG2327" s="26"/>
      <c r="AH2327" s="26"/>
      <c r="AI2327" s="26"/>
      <c r="AJ2327" s="26"/>
      <c r="AK2327" s="26"/>
      <c r="AL2327" s="26"/>
      <c r="AM2327" s="26"/>
      <c r="AN2327" s="26"/>
      <c r="AO2327" s="26"/>
      <c r="AP2327" s="26"/>
      <c r="AQ2327" s="26"/>
      <c r="DN2327" s="42"/>
    </row>
    <row r="2328" spans="16:118" x14ac:dyDescent="0.3">
      <c r="P2328" s="26"/>
      <c r="Q2328" s="26"/>
      <c r="R2328" s="26"/>
      <c r="S2328" s="26"/>
      <c r="T2328" s="26"/>
      <c r="U2328" s="26"/>
      <c r="V2328" s="26"/>
      <c r="W2328" s="26"/>
      <c r="X2328" s="26"/>
      <c r="Y2328" s="26"/>
      <c r="Z2328" s="26"/>
      <c r="AA2328" s="26"/>
      <c r="AB2328" s="26"/>
      <c r="AC2328" s="26"/>
      <c r="AD2328" s="26"/>
      <c r="AE2328" s="26"/>
      <c r="AF2328" s="26"/>
      <c r="AG2328" s="26"/>
      <c r="AH2328" s="26"/>
      <c r="AI2328" s="26"/>
      <c r="AJ2328" s="26"/>
      <c r="AK2328" s="26"/>
      <c r="AL2328" s="26"/>
      <c r="AM2328" s="26"/>
      <c r="AN2328" s="26"/>
      <c r="AO2328" s="26"/>
      <c r="AP2328" s="26"/>
      <c r="AQ2328" s="26"/>
      <c r="DN2328" s="42"/>
    </row>
    <row r="2329" spans="16:118" x14ac:dyDescent="0.3">
      <c r="P2329" s="26"/>
      <c r="Q2329" s="26"/>
      <c r="R2329" s="26"/>
      <c r="S2329" s="26"/>
      <c r="T2329" s="26"/>
      <c r="U2329" s="26"/>
      <c r="V2329" s="26"/>
      <c r="W2329" s="26"/>
      <c r="X2329" s="26"/>
      <c r="Y2329" s="26"/>
      <c r="Z2329" s="26"/>
      <c r="AA2329" s="26"/>
      <c r="AB2329" s="26"/>
      <c r="AC2329" s="26"/>
      <c r="AD2329" s="26"/>
      <c r="AE2329" s="26"/>
      <c r="AF2329" s="26"/>
      <c r="AG2329" s="26"/>
      <c r="AH2329" s="26"/>
      <c r="AI2329" s="26"/>
      <c r="AJ2329" s="26"/>
      <c r="AK2329" s="26"/>
      <c r="AL2329" s="26"/>
      <c r="AM2329" s="26"/>
      <c r="AN2329" s="26"/>
      <c r="AO2329" s="26"/>
      <c r="AP2329" s="26"/>
      <c r="AQ2329" s="26"/>
      <c r="DN2329" s="42"/>
    </row>
    <row r="2330" spans="16:118" x14ac:dyDescent="0.3">
      <c r="P2330" s="26"/>
      <c r="Q2330" s="26"/>
      <c r="R2330" s="26"/>
      <c r="S2330" s="26"/>
      <c r="T2330" s="26"/>
      <c r="U2330" s="26"/>
      <c r="V2330" s="26"/>
      <c r="W2330" s="26"/>
      <c r="X2330" s="26"/>
      <c r="Y2330" s="26"/>
      <c r="Z2330" s="26"/>
      <c r="AA2330" s="26"/>
      <c r="AB2330" s="26"/>
      <c r="AC2330" s="26"/>
      <c r="AD2330" s="26"/>
      <c r="AE2330" s="26"/>
      <c r="AF2330" s="26"/>
      <c r="AG2330" s="26"/>
      <c r="AH2330" s="26"/>
      <c r="AI2330" s="26"/>
      <c r="AJ2330" s="26"/>
      <c r="AK2330" s="26"/>
      <c r="AL2330" s="26"/>
      <c r="AM2330" s="26"/>
      <c r="AN2330" s="26"/>
      <c r="AO2330" s="26"/>
      <c r="AP2330" s="26"/>
      <c r="AQ2330" s="26"/>
      <c r="DN2330" s="42"/>
    </row>
    <row r="2331" spans="16:118" x14ac:dyDescent="0.3">
      <c r="P2331" s="26"/>
      <c r="Q2331" s="26"/>
      <c r="R2331" s="26"/>
      <c r="S2331" s="26"/>
      <c r="T2331" s="26"/>
      <c r="U2331" s="26"/>
      <c r="V2331" s="26"/>
      <c r="W2331" s="26"/>
      <c r="X2331" s="26"/>
      <c r="Y2331" s="26"/>
      <c r="Z2331" s="26"/>
      <c r="AA2331" s="26"/>
      <c r="AB2331" s="26"/>
      <c r="AC2331" s="26"/>
      <c r="AD2331" s="26"/>
      <c r="AE2331" s="26"/>
      <c r="AF2331" s="26"/>
      <c r="AG2331" s="26"/>
      <c r="AH2331" s="26"/>
      <c r="AI2331" s="26"/>
      <c r="AJ2331" s="26"/>
      <c r="AK2331" s="26"/>
      <c r="AL2331" s="26"/>
      <c r="AM2331" s="26"/>
      <c r="AN2331" s="26"/>
      <c r="AO2331" s="26"/>
      <c r="AP2331" s="26"/>
      <c r="AQ2331" s="26"/>
      <c r="DN2331" s="42"/>
    </row>
    <row r="2332" spans="16:118" x14ac:dyDescent="0.3">
      <c r="P2332" s="26"/>
      <c r="Q2332" s="26"/>
      <c r="R2332" s="26"/>
      <c r="S2332" s="26"/>
      <c r="T2332" s="26"/>
      <c r="U2332" s="26"/>
      <c r="V2332" s="26"/>
      <c r="W2332" s="26"/>
      <c r="X2332" s="26"/>
      <c r="Y2332" s="26"/>
      <c r="Z2332" s="26"/>
      <c r="AA2332" s="26"/>
      <c r="AB2332" s="26"/>
      <c r="AC2332" s="26"/>
      <c r="AD2332" s="26"/>
      <c r="AE2332" s="26"/>
      <c r="AF2332" s="26"/>
      <c r="AG2332" s="26"/>
      <c r="AH2332" s="26"/>
      <c r="AI2332" s="26"/>
      <c r="AJ2332" s="26"/>
      <c r="AK2332" s="26"/>
      <c r="AL2332" s="26"/>
      <c r="AM2332" s="26"/>
      <c r="AN2332" s="26"/>
      <c r="AO2332" s="26"/>
      <c r="AP2332" s="26"/>
      <c r="AQ2332" s="26"/>
      <c r="DN2332" s="42"/>
    </row>
    <row r="2333" spans="16:118" x14ac:dyDescent="0.3">
      <c r="P2333" s="26"/>
      <c r="Q2333" s="26"/>
      <c r="R2333" s="26"/>
      <c r="S2333" s="26"/>
      <c r="T2333" s="26"/>
      <c r="U2333" s="26"/>
      <c r="V2333" s="26"/>
      <c r="W2333" s="26"/>
      <c r="X2333" s="26"/>
      <c r="Y2333" s="26"/>
      <c r="Z2333" s="26"/>
      <c r="AA2333" s="26"/>
      <c r="AB2333" s="26"/>
      <c r="AC2333" s="26"/>
      <c r="AD2333" s="26"/>
      <c r="AE2333" s="26"/>
      <c r="AF2333" s="26"/>
      <c r="AG2333" s="26"/>
      <c r="AH2333" s="26"/>
      <c r="AI2333" s="26"/>
      <c r="AJ2333" s="26"/>
      <c r="AK2333" s="26"/>
      <c r="AL2333" s="26"/>
      <c r="AM2333" s="26"/>
      <c r="AN2333" s="26"/>
      <c r="AO2333" s="26"/>
      <c r="AP2333" s="26"/>
      <c r="AQ2333" s="26"/>
      <c r="DN2333" s="42"/>
    </row>
    <row r="2334" spans="16:118" x14ac:dyDescent="0.3">
      <c r="P2334" s="26"/>
      <c r="Q2334" s="26"/>
      <c r="R2334" s="26"/>
      <c r="S2334" s="26"/>
      <c r="T2334" s="26"/>
      <c r="U2334" s="26"/>
      <c r="V2334" s="26"/>
      <c r="W2334" s="26"/>
      <c r="X2334" s="26"/>
      <c r="Y2334" s="26"/>
      <c r="Z2334" s="26"/>
      <c r="AA2334" s="26"/>
      <c r="AB2334" s="26"/>
      <c r="AC2334" s="26"/>
      <c r="AD2334" s="26"/>
      <c r="AE2334" s="26"/>
      <c r="AF2334" s="26"/>
      <c r="AG2334" s="26"/>
      <c r="AH2334" s="26"/>
      <c r="AI2334" s="26"/>
      <c r="AJ2334" s="26"/>
      <c r="AK2334" s="26"/>
      <c r="AL2334" s="26"/>
      <c r="AM2334" s="26"/>
      <c r="AN2334" s="26"/>
      <c r="AO2334" s="26"/>
      <c r="AP2334" s="26"/>
      <c r="AQ2334" s="26"/>
      <c r="DN2334" s="42"/>
    </row>
    <row r="2335" spans="16:118" x14ac:dyDescent="0.3">
      <c r="P2335" s="26"/>
      <c r="Q2335" s="26"/>
      <c r="R2335" s="26"/>
      <c r="S2335" s="26"/>
      <c r="T2335" s="26"/>
      <c r="U2335" s="26"/>
      <c r="V2335" s="26"/>
      <c r="W2335" s="26"/>
      <c r="X2335" s="26"/>
      <c r="Y2335" s="26"/>
      <c r="Z2335" s="26"/>
      <c r="AA2335" s="26"/>
      <c r="AB2335" s="26"/>
      <c r="AC2335" s="26"/>
      <c r="AD2335" s="26"/>
      <c r="AE2335" s="26"/>
      <c r="AF2335" s="26"/>
      <c r="AG2335" s="26"/>
      <c r="AH2335" s="26"/>
      <c r="AI2335" s="26"/>
      <c r="AJ2335" s="26"/>
      <c r="AK2335" s="26"/>
      <c r="AL2335" s="26"/>
      <c r="AM2335" s="26"/>
      <c r="AN2335" s="26"/>
      <c r="AO2335" s="26"/>
      <c r="AP2335" s="26"/>
      <c r="AQ2335" s="26"/>
      <c r="DN2335" s="42"/>
    </row>
    <row r="2336" spans="16:118" x14ac:dyDescent="0.3">
      <c r="P2336" s="26"/>
      <c r="Q2336" s="26"/>
      <c r="R2336" s="26"/>
      <c r="S2336" s="26"/>
      <c r="T2336" s="26"/>
      <c r="U2336" s="26"/>
      <c r="V2336" s="26"/>
      <c r="W2336" s="26"/>
      <c r="X2336" s="26"/>
      <c r="Y2336" s="26"/>
      <c r="Z2336" s="26"/>
      <c r="AA2336" s="26"/>
      <c r="AB2336" s="26"/>
      <c r="AC2336" s="26"/>
      <c r="AD2336" s="26"/>
      <c r="AE2336" s="26"/>
      <c r="AF2336" s="26"/>
      <c r="AG2336" s="26"/>
      <c r="AH2336" s="26"/>
      <c r="AI2336" s="26"/>
      <c r="AJ2336" s="26"/>
      <c r="AK2336" s="26"/>
      <c r="AL2336" s="26"/>
      <c r="AM2336" s="26"/>
      <c r="AN2336" s="26"/>
      <c r="AO2336" s="26"/>
      <c r="AP2336" s="26"/>
      <c r="AQ2336" s="26"/>
      <c r="DN2336" s="42"/>
    </row>
    <row r="2337" spans="16:118" x14ac:dyDescent="0.3">
      <c r="P2337" s="26"/>
      <c r="Q2337" s="26"/>
      <c r="R2337" s="26"/>
      <c r="S2337" s="26"/>
      <c r="T2337" s="26"/>
      <c r="U2337" s="26"/>
      <c r="V2337" s="26"/>
      <c r="W2337" s="26"/>
      <c r="X2337" s="26"/>
      <c r="Y2337" s="26"/>
      <c r="Z2337" s="26"/>
      <c r="AA2337" s="26"/>
      <c r="AB2337" s="26"/>
      <c r="AC2337" s="26"/>
      <c r="AD2337" s="26"/>
      <c r="AE2337" s="26"/>
      <c r="AF2337" s="26"/>
      <c r="AG2337" s="26"/>
      <c r="AH2337" s="26"/>
      <c r="AI2337" s="26"/>
      <c r="AJ2337" s="26"/>
      <c r="AK2337" s="26"/>
      <c r="AL2337" s="26"/>
      <c r="AM2337" s="26"/>
      <c r="AN2337" s="26"/>
      <c r="AO2337" s="26"/>
      <c r="AP2337" s="26"/>
      <c r="AQ2337" s="26"/>
      <c r="DN2337" s="42"/>
    </row>
    <row r="2338" spans="16:118" x14ac:dyDescent="0.3">
      <c r="P2338" s="26"/>
      <c r="Q2338" s="26"/>
      <c r="R2338" s="26"/>
      <c r="S2338" s="26"/>
      <c r="T2338" s="26"/>
      <c r="U2338" s="26"/>
      <c r="V2338" s="26"/>
      <c r="W2338" s="26"/>
      <c r="X2338" s="26"/>
      <c r="Y2338" s="26"/>
      <c r="Z2338" s="26"/>
      <c r="AA2338" s="26"/>
      <c r="AB2338" s="26"/>
      <c r="AC2338" s="26"/>
      <c r="AD2338" s="26"/>
      <c r="AE2338" s="26"/>
      <c r="AF2338" s="26"/>
      <c r="AG2338" s="26"/>
      <c r="AH2338" s="26"/>
      <c r="AI2338" s="26"/>
      <c r="AJ2338" s="26"/>
      <c r="AK2338" s="26"/>
      <c r="AL2338" s="26"/>
      <c r="AM2338" s="26"/>
      <c r="AN2338" s="26"/>
      <c r="AO2338" s="26"/>
      <c r="AP2338" s="26"/>
      <c r="AQ2338" s="26"/>
      <c r="DN2338" s="42"/>
    </row>
    <row r="2339" spans="16:118" x14ac:dyDescent="0.3">
      <c r="P2339" s="26"/>
      <c r="Q2339" s="26"/>
      <c r="R2339" s="26"/>
      <c r="S2339" s="26"/>
      <c r="T2339" s="26"/>
      <c r="U2339" s="26"/>
      <c r="V2339" s="26"/>
      <c r="W2339" s="26"/>
      <c r="X2339" s="26"/>
      <c r="Y2339" s="26"/>
      <c r="Z2339" s="26"/>
      <c r="AA2339" s="26"/>
      <c r="AB2339" s="26"/>
      <c r="AC2339" s="26"/>
      <c r="AD2339" s="26"/>
      <c r="AE2339" s="26"/>
      <c r="AF2339" s="26"/>
      <c r="AG2339" s="26"/>
      <c r="AH2339" s="26"/>
      <c r="AI2339" s="26"/>
      <c r="AJ2339" s="26"/>
      <c r="AK2339" s="26"/>
      <c r="AL2339" s="26"/>
      <c r="AM2339" s="26"/>
      <c r="AN2339" s="26"/>
      <c r="AO2339" s="26"/>
      <c r="AP2339" s="26"/>
      <c r="AQ2339" s="26"/>
      <c r="DN2339" s="42"/>
    </row>
    <row r="2340" spans="16:118" x14ac:dyDescent="0.3">
      <c r="P2340" s="26"/>
      <c r="Q2340" s="26"/>
      <c r="R2340" s="26"/>
      <c r="S2340" s="26"/>
      <c r="T2340" s="26"/>
      <c r="U2340" s="26"/>
      <c r="V2340" s="26"/>
      <c r="W2340" s="26"/>
      <c r="X2340" s="26"/>
      <c r="Y2340" s="26"/>
      <c r="Z2340" s="26"/>
      <c r="AA2340" s="26"/>
      <c r="AB2340" s="26"/>
      <c r="AC2340" s="26"/>
      <c r="AD2340" s="26"/>
      <c r="AE2340" s="26"/>
      <c r="AF2340" s="26"/>
      <c r="AG2340" s="26"/>
      <c r="AH2340" s="26"/>
      <c r="AI2340" s="26"/>
      <c r="AJ2340" s="26"/>
      <c r="AK2340" s="26"/>
      <c r="AL2340" s="26"/>
      <c r="AM2340" s="26"/>
      <c r="AN2340" s="26"/>
      <c r="AO2340" s="26"/>
      <c r="AP2340" s="26"/>
      <c r="AQ2340" s="26"/>
      <c r="DN2340" s="42"/>
    </row>
    <row r="2341" spans="16:118" x14ac:dyDescent="0.3">
      <c r="P2341" s="26"/>
      <c r="Q2341" s="26"/>
      <c r="R2341" s="26"/>
      <c r="S2341" s="26"/>
      <c r="T2341" s="26"/>
      <c r="U2341" s="26"/>
      <c r="V2341" s="26"/>
      <c r="W2341" s="26"/>
      <c r="X2341" s="26"/>
      <c r="Y2341" s="26"/>
      <c r="Z2341" s="26"/>
      <c r="AA2341" s="26"/>
      <c r="AB2341" s="26"/>
      <c r="AC2341" s="26"/>
      <c r="AD2341" s="26"/>
      <c r="AE2341" s="26"/>
      <c r="AF2341" s="26"/>
      <c r="AG2341" s="26"/>
      <c r="AH2341" s="26"/>
      <c r="AI2341" s="26"/>
      <c r="AJ2341" s="26"/>
      <c r="AK2341" s="26"/>
      <c r="AL2341" s="26"/>
      <c r="AM2341" s="26"/>
      <c r="AN2341" s="26"/>
      <c r="AO2341" s="26"/>
      <c r="AP2341" s="26"/>
      <c r="AQ2341" s="26"/>
      <c r="DN2341" s="42"/>
    </row>
    <row r="2342" spans="16:118" x14ac:dyDescent="0.3">
      <c r="P2342" s="26"/>
      <c r="Q2342" s="26"/>
      <c r="R2342" s="26"/>
      <c r="S2342" s="26"/>
      <c r="T2342" s="26"/>
      <c r="U2342" s="26"/>
      <c r="V2342" s="26"/>
      <c r="W2342" s="26"/>
      <c r="X2342" s="26"/>
      <c r="Y2342" s="26"/>
      <c r="Z2342" s="26"/>
      <c r="AA2342" s="26"/>
      <c r="AB2342" s="26"/>
      <c r="AC2342" s="26"/>
      <c r="AD2342" s="26"/>
      <c r="AE2342" s="26"/>
      <c r="AF2342" s="26"/>
      <c r="AG2342" s="26"/>
      <c r="AH2342" s="26"/>
      <c r="AI2342" s="26"/>
      <c r="AJ2342" s="26"/>
      <c r="AK2342" s="26"/>
      <c r="AL2342" s="26"/>
      <c r="AM2342" s="26"/>
      <c r="AN2342" s="26"/>
      <c r="AO2342" s="26"/>
      <c r="AP2342" s="26"/>
      <c r="AQ2342" s="26"/>
      <c r="DN2342" s="42"/>
    </row>
    <row r="2343" spans="16:118" x14ac:dyDescent="0.3">
      <c r="P2343" s="26"/>
      <c r="Q2343" s="26"/>
      <c r="R2343" s="26"/>
      <c r="S2343" s="26"/>
      <c r="T2343" s="26"/>
      <c r="U2343" s="26"/>
      <c r="V2343" s="26"/>
      <c r="W2343" s="26"/>
      <c r="X2343" s="26"/>
      <c r="Y2343" s="26"/>
      <c r="Z2343" s="26"/>
      <c r="AA2343" s="26"/>
      <c r="AB2343" s="26"/>
      <c r="AC2343" s="26"/>
      <c r="AD2343" s="26"/>
      <c r="AE2343" s="26"/>
      <c r="AF2343" s="26"/>
      <c r="AG2343" s="26"/>
      <c r="AH2343" s="26"/>
      <c r="AI2343" s="26"/>
      <c r="AJ2343" s="26"/>
      <c r="AK2343" s="26"/>
      <c r="AL2343" s="26"/>
      <c r="AM2343" s="26"/>
      <c r="AN2343" s="26"/>
      <c r="AO2343" s="26"/>
      <c r="AP2343" s="26"/>
      <c r="AQ2343" s="26"/>
      <c r="DN2343" s="42"/>
    </row>
    <row r="2344" spans="16:118" x14ac:dyDescent="0.3">
      <c r="P2344" s="26"/>
      <c r="Q2344" s="26"/>
      <c r="R2344" s="26"/>
      <c r="S2344" s="26"/>
      <c r="T2344" s="26"/>
      <c r="U2344" s="26"/>
      <c r="V2344" s="26"/>
      <c r="W2344" s="26"/>
      <c r="X2344" s="26"/>
      <c r="Y2344" s="26"/>
      <c r="Z2344" s="26"/>
      <c r="AA2344" s="26"/>
      <c r="AB2344" s="26"/>
      <c r="AC2344" s="26"/>
      <c r="AD2344" s="26"/>
      <c r="AE2344" s="26"/>
      <c r="AF2344" s="26"/>
      <c r="AG2344" s="26"/>
      <c r="AH2344" s="26"/>
      <c r="AI2344" s="26"/>
      <c r="AJ2344" s="26"/>
      <c r="AK2344" s="26"/>
      <c r="AL2344" s="26"/>
      <c r="AM2344" s="26"/>
      <c r="AN2344" s="26"/>
      <c r="AO2344" s="26"/>
      <c r="AP2344" s="26"/>
      <c r="AQ2344" s="26"/>
      <c r="DN2344" s="42"/>
    </row>
    <row r="2345" spans="16:118" x14ac:dyDescent="0.3">
      <c r="P2345" s="26"/>
      <c r="Q2345" s="26"/>
      <c r="R2345" s="26"/>
      <c r="S2345" s="26"/>
      <c r="T2345" s="26"/>
      <c r="U2345" s="26"/>
      <c r="V2345" s="26"/>
      <c r="W2345" s="26"/>
      <c r="X2345" s="26"/>
      <c r="Y2345" s="26"/>
      <c r="Z2345" s="26"/>
      <c r="AA2345" s="26"/>
      <c r="AB2345" s="26"/>
      <c r="AC2345" s="26"/>
      <c r="AD2345" s="26"/>
      <c r="AE2345" s="26"/>
      <c r="AF2345" s="26"/>
      <c r="AG2345" s="26"/>
      <c r="AH2345" s="26"/>
      <c r="AI2345" s="26"/>
      <c r="AJ2345" s="26"/>
      <c r="AK2345" s="26"/>
      <c r="AL2345" s="26"/>
      <c r="AM2345" s="26"/>
      <c r="AN2345" s="26"/>
      <c r="AO2345" s="26"/>
      <c r="AP2345" s="26"/>
      <c r="AQ2345" s="26"/>
      <c r="DN2345" s="42"/>
    </row>
    <row r="2346" spans="16:118" x14ac:dyDescent="0.3">
      <c r="P2346" s="26"/>
      <c r="Q2346" s="26"/>
      <c r="R2346" s="26"/>
      <c r="S2346" s="26"/>
      <c r="T2346" s="26"/>
      <c r="U2346" s="26"/>
      <c r="V2346" s="26"/>
      <c r="W2346" s="26"/>
      <c r="X2346" s="26"/>
      <c r="Y2346" s="26"/>
      <c r="Z2346" s="26"/>
      <c r="AA2346" s="26"/>
      <c r="AB2346" s="26"/>
      <c r="AC2346" s="26"/>
      <c r="AD2346" s="26"/>
      <c r="AE2346" s="26"/>
      <c r="AF2346" s="26"/>
      <c r="AG2346" s="26"/>
      <c r="AH2346" s="26"/>
      <c r="AI2346" s="26"/>
      <c r="AJ2346" s="26"/>
      <c r="AK2346" s="26"/>
      <c r="AL2346" s="26"/>
      <c r="AM2346" s="26"/>
      <c r="AN2346" s="26"/>
      <c r="AO2346" s="26"/>
      <c r="AP2346" s="26"/>
      <c r="AQ2346" s="26"/>
      <c r="DN2346" s="42"/>
    </row>
    <row r="2347" spans="16:118" x14ac:dyDescent="0.3">
      <c r="P2347" s="26"/>
      <c r="Q2347" s="26"/>
      <c r="R2347" s="26"/>
      <c r="S2347" s="26"/>
      <c r="T2347" s="26"/>
      <c r="U2347" s="26"/>
      <c r="V2347" s="26"/>
      <c r="W2347" s="26"/>
      <c r="X2347" s="26"/>
      <c r="Y2347" s="26"/>
      <c r="Z2347" s="26"/>
      <c r="AA2347" s="26"/>
      <c r="AB2347" s="26"/>
      <c r="AC2347" s="26"/>
      <c r="AD2347" s="26"/>
      <c r="AE2347" s="26"/>
      <c r="AF2347" s="26"/>
      <c r="AG2347" s="26"/>
      <c r="AH2347" s="26"/>
      <c r="AI2347" s="26"/>
      <c r="AJ2347" s="26"/>
      <c r="AK2347" s="26"/>
      <c r="AL2347" s="26"/>
      <c r="AM2347" s="26"/>
      <c r="AN2347" s="26"/>
      <c r="AO2347" s="26"/>
      <c r="AP2347" s="26"/>
      <c r="AQ2347" s="26"/>
      <c r="DN2347" s="42"/>
    </row>
    <row r="2348" spans="16:118" x14ac:dyDescent="0.3">
      <c r="P2348" s="26"/>
      <c r="Q2348" s="26"/>
      <c r="R2348" s="26"/>
      <c r="S2348" s="26"/>
      <c r="T2348" s="26"/>
      <c r="U2348" s="26"/>
      <c r="V2348" s="26"/>
      <c r="W2348" s="26"/>
      <c r="X2348" s="26"/>
      <c r="Y2348" s="26"/>
      <c r="Z2348" s="26"/>
      <c r="AA2348" s="26"/>
      <c r="AB2348" s="26"/>
      <c r="AC2348" s="26"/>
      <c r="AD2348" s="26"/>
      <c r="AE2348" s="26"/>
      <c r="AF2348" s="26"/>
      <c r="AG2348" s="26"/>
      <c r="AH2348" s="26"/>
      <c r="AI2348" s="26"/>
      <c r="AJ2348" s="26"/>
      <c r="AK2348" s="26"/>
      <c r="AL2348" s="26"/>
      <c r="AM2348" s="26"/>
      <c r="AN2348" s="26"/>
      <c r="AO2348" s="26"/>
      <c r="AP2348" s="26"/>
      <c r="AQ2348" s="26"/>
      <c r="DN2348" s="42"/>
    </row>
    <row r="2349" spans="16:118" x14ac:dyDescent="0.3">
      <c r="P2349" s="26"/>
      <c r="Q2349" s="26"/>
      <c r="R2349" s="26"/>
      <c r="S2349" s="26"/>
      <c r="T2349" s="26"/>
      <c r="U2349" s="26"/>
      <c r="V2349" s="26"/>
      <c r="W2349" s="26"/>
      <c r="X2349" s="26"/>
      <c r="Y2349" s="26"/>
      <c r="Z2349" s="26"/>
      <c r="AA2349" s="26"/>
      <c r="AB2349" s="26"/>
      <c r="AC2349" s="26"/>
      <c r="AD2349" s="26"/>
      <c r="AE2349" s="26"/>
      <c r="AF2349" s="26"/>
      <c r="AG2349" s="26"/>
      <c r="AH2349" s="26"/>
      <c r="AI2349" s="26"/>
      <c r="AJ2349" s="26"/>
      <c r="AK2349" s="26"/>
      <c r="AL2349" s="26"/>
      <c r="AM2349" s="26"/>
      <c r="AN2349" s="26"/>
      <c r="AO2349" s="26"/>
      <c r="AP2349" s="26"/>
      <c r="AQ2349" s="26"/>
      <c r="DN2349" s="42"/>
    </row>
    <row r="2350" spans="16:118" x14ac:dyDescent="0.3">
      <c r="P2350" s="26"/>
      <c r="Q2350" s="26"/>
      <c r="R2350" s="26"/>
      <c r="S2350" s="26"/>
      <c r="T2350" s="26"/>
      <c r="U2350" s="26"/>
      <c r="V2350" s="26"/>
      <c r="W2350" s="26"/>
      <c r="X2350" s="26"/>
      <c r="Y2350" s="26"/>
      <c r="Z2350" s="26"/>
      <c r="AA2350" s="26"/>
      <c r="AB2350" s="26"/>
      <c r="AC2350" s="26"/>
      <c r="AD2350" s="26"/>
      <c r="AE2350" s="26"/>
      <c r="AF2350" s="26"/>
      <c r="AG2350" s="26"/>
      <c r="AH2350" s="26"/>
      <c r="AI2350" s="26"/>
      <c r="AJ2350" s="26"/>
      <c r="AK2350" s="26"/>
      <c r="AL2350" s="26"/>
      <c r="AM2350" s="26"/>
      <c r="AN2350" s="26"/>
      <c r="AO2350" s="26"/>
      <c r="AP2350" s="26"/>
      <c r="AQ2350" s="26"/>
      <c r="DN2350" s="42"/>
    </row>
    <row r="2351" spans="16:118" x14ac:dyDescent="0.3">
      <c r="P2351" s="26"/>
      <c r="Q2351" s="26"/>
      <c r="R2351" s="26"/>
      <c r="S2351" s="26"/>
      <c r="T2351" s="26"/>
      <c r="U2351" s="26"/>
      <c r="V2351" s="26"/>
      <c r="W2351" s="26"/>
      <c r="X2351" s="26"/>
      <c r="Y2351" s="26"/>
      <c r="Z2351" s="26"/>
      <c r="AA2351" s="26"/>
      <c r="AB2351" s="26"/>
      <c r="AC2351" s="26"/>
      <c r="AD2351" s="26"/>
      <c r="AE2351" s="26"/>
      <c r="AF2351" s="26"/>
      <c r="AG2351" s="26"/>
      <c r="AH2351" s="26"/>
      <c r="AI2351" s="26"/>
      <c r="AJ2351" s="26"/>
      <c r="AK2351" s="26"/>
      <c r="AL2351" s="26"/>
      <c r="AM2351" s="26"/>
      <c r="AN2351" s="26"/>
      <c r="AO2351" s="26"/>
      <c r="AP2351" s="26"/>
      <c r="AQ2351" s="26"/>
      <c r="DN2351" s="42"/>
    </row>
    <row r="2352" spans="16:118" x14ac:dyDescent="0.3">
      <c r="P2352" s="26"/>
      <c r="Q2352" s="26"/>
      <c r="R2352" s="26"/>
      <c r="S2352" s="26"/>
      <c r="T2352" s="26"/>
      <c r="U2352" s="26"/>
      <c r="V2352" s="26"/>
      <c r="W2352" s="26"/>
      <c r="X2352" s="26"/>
      <c r="Y2352" s="26"/>
      <c r="Z2352" s="26"/>
      <c r="AA2352" s="26"/>
      <c r="AB2352" s="26"/>
      <c r="AC2352" s="26"/>
      <c r="AD2352" s="26"/>
      <c r="AE2352" s="26"/>
      <c r="AF2352" s="26"/>
      <c r="AG2352" s="26"/>
      <c r="AH2352" s="26"/>
      <c r="AI2352" s="26"/>
      <c r="AJ2352" s="26"/>
      <c r="AK2352" s="26"/>
      <c r="AL2352" s="26"/>
      <c r="AM2352" s="26"/>
      <c r="AN2352" s="26"/>
      <c r="AO2352" s="26"/>
      <c r="AP2352" s="26"/>
      <c r="AQ2352" s="26"/>
      <c r="DN2352" s="42"/>
    </row>
    <row r="2353" spans="16:118" x14ac:dyDescent="0.3">
      <c r="P2353" s="26"/>
      <c r="Q2353" s="26"/>
      <c r="R2353" s="26"/>
      <c r="S2353" s="26"/>
      <c r="T2353" s="26"/>
      <c r="U2353" s="26"/>
      <c r="V2353" s="26"/>
      <c r="W2353" s="26"/>
      <c r="X2353" s="26"/>
      <c r="Y2353" s="26"/>
      <c r="Z2353" s="26"/>
      <c r="AA2353" s="26"/>
      <c r="AB2353" s="26"/>
      <c r="AC2353" s="26"/>
      <c r="AD2353" s="26"/>
      <c r="AE2353" s="26"/>
      <c r="AF2353" s="26"/>
      <c r="AG2353" s="26"/>
      <c r="AH2353" s="26"/>
      <c r="AI2353" s="26"/>
      <c r="AJ2353" s="26"/>
      <c r="AK2353" s="26"/>
      <c r="AL2353" s="26"/>
      <c r="AM2353" s="26"/>
      <c r="AN2353" s="26"/>
      <c r="AO2353" s="26"/>
      <c r="AP2353" s="26"/>
      <c r="AQ2353" s="26"/>
      <c r="DN2353" s="42"/>
    </row>
    <row r="2354" spans="16:118" x14ac:dyDescent="0.3">
      <c r="P2354" s="26"/>
      <c r="Q2354" s="26"/>
      <c r="R2354" s="26"/>
      <c r="S2354" s="26"/>
      <c r="T2354" s="26"/>
      <c r="U2354" s="26"/>
      <c r="V2354" s="26"/>
      <c r="W2354" s="26"/>
      <c r="X2354" s="26"/>
      <c r="Y2354" s="26"/>
      <c r="Z2354" s="26"/>
      <c r="AA2354" s="26"/>
      <c r="AB2354" s="26"/>
      <c r="AC2354" s="26"/>
      <c r="AD2354" s="26"/>
      <c r="AE2354" s="26"/>
      <c r="AF2354" s="26"/>
      <c r="AG2354" s="26"/>
      <c r="AH2354" s="26"/>
      <c r="AI2354" s="26"/>
      <c r="AJ2354" s="26"/>
      <c r="AK2354" s="26"/>
      <c r="AL2354" s="26"/>
      <c r="AM2354" s="26"/>
      <c r="AN2354" s="26"/>
      <c r="AO2354" s="26"/>
      <c r="AP2354" s="26"/>
      <c r="AQ2354" s="26"/>
      <c r="DN2354" s="42"/>
    </row>
    <row r="2355" spans="16:118" x14ac:dyDescent="0.3">
      <c r="P2355" s="26"/>
      <c r="Q2355" s="26"/>
      <c r="R2355" s="26"/>
      <c r="S2355" s="26"/>
      <c r="T2355" s="26"/>
      <c r="U2355" s="26"/>
      <c r="V2355" s="26"/>
      <c r="W2355" s="26"/>
      <c r="X2355" s="26"/>
      <c r="Y2355" s="26"/>
      <c r="Z2355" s="26"/>
      <c r="AA2355" s="26"/>
      <c r="AB2355" s="26"/>
      <c r="AC2355" s="26"/>
      <c r="AD2355" s="26"/>
      <c r="AE2355" s="26"/>
      <c r="AF2355" s="26"/>
      <c r="AG2355" s="26"/>
      <c r="AH2355" s="26"/>
      <c r="AI2355" s="26"/>
      <c r="AJ2355" s="26"/>
      <c r="AK2355" s="26"/>
      <c r="AL2355" s="26"/>
      <c r="AM2355" s="26"/>
      <c r="AN2355" s="26"/>
      <c r="AO2355" s="26"/>
      <c r="AP2355" s="26"/>
      <c r="AQ2355" s="26"/>
      <c r="DN2355" s="42"/>
    </row>
    <row r="2356" spans="16:118" x14ac:dyDescent="0.3">
      <c r="P2356" s="26"/>
      <c r="Q2356" s="26"/>
      <c r="R2356" s="26"/>
      <c r="S2356" s="26"/>
      <c r="T2356" s="26"/>
      <c r="U2356" s="26"/>
      <c r="V2356" s="26"/>
      <c r="W2356" s="26"/>
      <c r="X2356" s="26"/>
      <c r="Y2356" s="26"/>
      <c r="Z2356" s="26"/>
      <c r="AA2356" s="26"/>
      <c r="AB2356" s="26"/>
      <c r="AC2356" s="26"/>
      <c r="AD2356" s="26"/>
      <c r="AE2356" s="26"/>
      <c r="AF2356" s="26"/>
      <c r="AG2356" s="26"/>
      <c r="AH2356" s="26"/>
      <c r="AI2356" s="26"/>
      <c r="AJ2356" s="26"/>
      <c r="AK2356" s="26"/>
      <c r="AL2356" s="26"/>
      <c r="AM2356" s="26"/>
      <c r="AN2356" s="26"/>
      <c r="AO2356" s="26"/>
      <c r="AP2356" s="26"/>
      <c r="AQ2356" s="26"/>
      <c r="DN2356" s="42"/>
    </row>
    <row r="2357" spans="16:118" x14ac:dyDescent="0.3">
      <c r="P2357" s="26"/>
      <c r="Q2357" s="26"/>
      <c r="R2357" s="26"/>
      <c r="S2357" s="26"/>
      <c r="T2357" s="26"/>
      <c r="U2357" s="26"/>
      <c r="V2357" s="26"/>
      <c r="W2357" s="26"/>
      <c r="X2357" s="26"/>
      <c r="Y2357" s="26"/>
      <c r="Z2357" s="26"/>
      <c r="AA2357" s="26"/>
      <c r="AB2357" s="26"/>
      <c r="AC2357" s="26"/>
      <c r="AD2357" s="26"/>
      <c r="AE2357" s="26"/>
      <c r="AF2357" s="26"/>
      <c r="AG2357" s="26"/>
      <c r="AH2357" s="26"/>
      <c r="AI2357" s="26"/>
      <c r="AJ2357" s="26"/>
      <c r="AK2357" s="26"/>
      <c r="AL2357" s="26"/>
      <c r="AM2357" s="26"/>
      <c r="AN2357" s="26"/>
      <c r="AO2357" s="26"/>
      <c r="AP2357" s="26"/>
      <c r="AQ2357" s="26"/>
      <c r="DN2357" s="42"/>
    </row>
    <row r="2358" spans="16:118" x14ac:dyDescent="0.3">
      <c r="P2358" s="26"/>
      <c r="Q2358" s="26"/>
      <c r="R2358" s="26"/>
      <c r="S2358" s="26"/>
      <c r="T2358" s="26"/>
      <c r="U2358" s="26"/>
      <c r="V2358" s="26"/>
      <c r="W2358" s="26"/>
      <c r="X2358" s="26"/>
      <c r="Y2358" s="26"/>
      <c r="Z2358" s="26"/>
      <c r="AA2358" s="26"/>
      <c r="AB2358" s="26"/>
      <c r="AC2358" s="26"/>
      <c r="AD2358" s="26"/>
      <c r="AE2358" s="26"/>
      <c r="AF2358" s="26"/>
      <c r="AG2358" s="26"/>
      <c r="AH2358" s="26"/>
      <c r="AI2358" s="26"/>
      <c r="AJ2358" s="26"/>
      <c r="AK2358" s="26"/>
      <c r="AL2358" s="26"/>
      <c r="AM2358" s="26"/>
      <c r="AN2358" s="26"/>
      <c r="AO2358" s="26"/>
      <c r="AP2358" s="26"/>
      <c r="AQ2358" s="26"/>
      <c r="DN2358" s="42"/>
    </row>
    <row r="2359" spans="16:118" x14ac:dyDescent="0.3">
      <c r="P2359" s="26"/>
      <c r="Q2359" s="26"/>
      <c r="R2359" s="26"/>
      <c r="S2359" s="26"/>
      <c r="T2359" s="26"/>
      <c r="U2359" s="26"/>
      <c r="V2359" s="26"/>
      <c r="W2359" s="26"/>
      <c r="X2359" s="26"/>
      <c r="Y2359" s="26"/>
      <c r="Z2359" s="26"/>
      <c r="AA2359" s="26"/>
      <c r="AB2359" s="26"/>
      <c r="AC2359" s="26"/>
      <c r="AD2359" s="26"/>
      <c r="AE2359" s="26"/>
      <c r="AF2359" s="26"/>
      <c r="AG2359" s="26"/>
      <c r="AH2359" s="26"/>
      <c r="AI2359" s="26"/>
      <c r="AJ2359" s="26"/>
      <c r="AK2359" s="26"/>
      <c r="AL2359" s="26"/>
      <c r="AM2359" s="26"/>
      <c r="AN2359" s="26"/>
      <c r="AO2359" s="26"/>
      <c r="AP2359" s="26"/>
      <c r="AQ2359" s="26"/>
      <c r="DN2359" s="42"/>
    </row>
    <row r="2360" spans="16:118" x14ac:dyDescent="0.3">
      <c r="P2360" s="26"/>
      <c r="Q2360" s="26"/>
      <c r="R2360" s="26"/>
      <c r="S2360" s="26"/>
      <c r="T2360" s="26"/>
      <c r="U2360" s="26"/>
      <c r="V2360" s="26"/>
      <c r="W2360" s="26"/>
      <c r="X2360" s="26"/>
      <c r="Y2360" s="26"/>
      <c r="Z2360" s="26"/>
      <c r="AA2360" s="26"/>
      <c r="AB2360" s="26"/>
      <c r="AC2360" s="26"/>
      <c r="AD2360" s="26"/>
      <c r="AE2360" s="26"/>
      <c r="AF2360" s="26"/>
      <c r="AG2360" s="26"/>
      <c r="AH2360" s="26"/>
      <c r="AI2360" s="26"/>
      <c r="AJ2360" s="26"/>
      <c r="AK2360" s="26"/>
      <c r="AL2360" s="26"/>
      <c r="AM2360" s="26"/>
      <c r="AN2360" s="26"/>
      <c r="AO2360" s="26"/>
      <c r="AP2360" s="26"/>
      <c r="AQ2360" s="26"/>
      <c r="DN2360" s="42"/>
    </row>
    <row r="2361" spans="16:118" x14ac:dyDescent="0.3">
      <c r="P2361" s="26"/>
      <c r="Q2361" s="26"/>
      <c r="R2361" s="26"/>
      <c r="S2361" s="26"/>
      <c r="T2361" s="26"/>
      <c r="U2361" s="26"/>
      <c r="V2361" s="26"/>
      <c r="W2361" s="26"/>
      <c r="X2361" s="26"/>
      <c r="Y2361" s="26"/>
      <c r="Z2361" s="26"/>
      <c r="AA2361" s="26"/>
      <c r="AB2361" s="26"/>
      <c r="AC2361" s="26"/>
      <c r="AD2361" s="26"/>
      <c r="AE2361" s="26"/>
      <c r="AF2361" s="26"/>
      <c r="AG2361" s="26"/>
      <c r="AH2361" s="26"/>
      <c r="AI2361" s="26"/>
      <c r="AJ2361" s="26"/>
      <c r="AK2361" s="26"/>
      <c r="AL2361" s="26"/>
      <c r="AM2361" s="26"/>
      <c r="AN2361" s="26"/>
      <c r="AO2361" s="26"/>
      <c r="AP2361" s="26"/>
      <c r="AQ2361" s="26"/>
      <c r="DN2361" s="42"/>
    </row>
    <row r="2362" spans="16:118" x14ac:dyDescent="0.3">
      <c r="P2362" s="26"/>
      <c r="Q2362" s="26"/>
      <c r="R2362" s="26"/>
      <c r="S2362" s="26"/>
      <c r="T2362" s="26"/>
      <c r="U2362" s="26"/>
      <c r="V2362" s="26"/>
      <c r="W2362" s="26"/>
      <c r="X2362" s="26"/>
      <c r="Y2362" s="26"/>
      <c r="Z2362" s="26"/>
      <c r="AA2362" s="26"/>
      <c r="AB2362" s="26"/>
      <c r="AC2362" s="26"/>
      <c r="AD2362" s="26"/>
      <c r="AE2362" s="26"/>
      <c r="AF2362" s="26"/>
      <c r="AG2362" s="26"/>
      <c r="AH2362" s="26"/>
      <c r="AI2362" s="26"/>
      <c r="AJ2362" s="26"/>
      <c r="AK2362" s="26"/>
      <c r="AL2362" s="26"/>
      <c r="AM2362" s="26"/>
      <c r="AN2362" s="26"/>
      <c r="AO2362" s="26"/>
      <c r="AP2362" s="26"/>
      <c r="AQ2362" s="26"/>
      <c r="DN2362" s="42"/>
    </row>
    <row r="2363" spans="16:118" x14ac:dyDescent="0.3">
      <c r="P2363" s="26"/>
      <c r="Q2363" s="26"/>
      <c r="R2363" s="26"/>
      <c r="S2363" s="26"/>
      <c r="T2363" s="26"/>
      <c r="U2363" s="26"/>
      <c r="V2363" s="26"/>
      <c r="W2363" s="26"/>
      <c r="X2363" s="26"/>
      <c r="Y2363" s="26"/>
      <c r="Z2363" s="26"/>
      <c r="AA2363" s="26"/>
      <c r="AB2363" s="26"/>
      <c r="AC2363" s="26"/>
      <c r="AD2363" s="26"/>
      <c r="AE2363" s="26"/>
      <c r="AF2363" s="26"/>
      <c r="AG2363" s="26"/>
      <c r="AH2363" s="26"/>
      <c r="AI2363" s="26"/>
      <c r="AJ2363" s="26"/>
      <c r="AK2363" s="26"/>
      <c r="AL2363" s="26"/>
      <c r="AM2363" s="26"/>
      <c r="AN2363" s="26"/>
      <c r="AO2363" s="26"/>
      <c r="AP2363" s="26"/>
      <c r="AQ2363" s="26"/>
      <c r="DN2363" s="42"/>
    </row>
    <row r="2364" spans="16:118" x14ac:dyDescent="0.3">
      <c r="P2364" s="26"/>
      <c r="Q2364" s="26"/>
      <c r="R2364" s="26"/>
      <c r="S2364" s="26"/>
      <c r="T2364" s="26"/>
      <c r="U2364" s="26"/>
      <c r="V2364" s="26"/>
      <c r="W2364" s="26"/>
      <c r="X2364" s="26"/>
      <c r="Y2364" s="26"/>
      <c r="Z2364" s="26"/>
      <c r="AA2364" s="26"/>
      <c r="AB2364" s="26"/>
      <c r="AC2364" s="26"/>
      <c r="AD2364" s="26"/>
      <c r="AE2364" s="26"/>
      <c r="AF2364" s="26"/>
      <c r="AG2364" s="26"/>
      <c r="AH2364" s="26"/>
      <c r="AI2364" s="26"/>
      <c r="AJ2364" s="26"/>
      <c r="AK2364" s="26"/>
      <c r="AL2364" s="26"/>
      <c r="AM2364" s="26"/>
      <c r="AN2364" s="26"/>
      <c r="AO2364" s="26"/>
      <c r="AP2364" s="26"/>
      <c r="AQ2364" s="26"/>
      <c r="DN2364" s="42"/>
    </row>
    <row r="2365" spans="16:118" x14ac:dyDescent="0.3">
      <c r="P2365" s="26"/>
      <c r="Q2365" s="26"/>
      <c r="R2365" s="26"/>
      <c r="S2365" s="26"/>
      <c r="T2365" s="26"/>
      <c r="U2365" s="26"/>
      <c r="V2365" s="26"/>
      <c r="W2365" s="26"/>
      <c r="X2365" s="26"/>
      <c r="Y2365" s="26"/>
      <c r="Z2365" s="26"/>
      <c r="AA2365" s="26"/>
      <c r="AB2365" s="26"/>
      <c r="AC2365" s="26"/>
      <c r="AD2365" s="26"/>
      <c r="AE2365" s="26"/>
      <c r="AF2365" s="26"/>
      <c r="AG2365" s="26"/>
      <c r="AH2365" s="26"/>
      <c r="AI2365" s="26"/>
      <c r="AJ2365" s="26"/>
      <c r="AK2365" s="26"/>
      <c r="AL2365" s="26"/>
      <c r="AM2365" s="26"/>
      <c r="AN2365" s="26"/>
      <c r="AO2365" s="26"/>
      <c r="AP2365" s="26"/>
      <c r="AQ2365" s="26"/>
      <c r="DN2365" s="42"/>
    </row>
    <row r="2366" spans="16:118" x14ac:dyDescent="0.3">
      <c r="P2366" s="26"/>
      <c r="Q2366" s="26"/>
      <c r="R2366" s="26"/>
      <c r="S2366" s="26"/>
      <c r="T2366" s="26"/>
      <c r="U2366" s="26"/>
      <c r="V2366" s="26"/>
      <c r="W2366" s="26"/>
      <c r="X2366" s="26"/>
      <c r="Y2366" s="26"/>
      <c r="Z2366" s="26"/>
      <c r="AA2366" s="26"/>
      <c r="AB2366" s="26"/>
      <c r="AC2366" s="26"/>
      <c r="AD2366" s="26"/>
      <c r="AE2366" s="26"/>
      <c r="AF2366" s="26"/>
      <c r="AG2366" s="26"/>
      <c r="AH2366" s="26"/>
      <c r="AI2366" s="26"/>
      <c r="AJ2366" s="26"/>
      <c r="AK2366" s="26"/>
      <c r="AL2366" s="26"/>
      <c r="AM2366" s="26"/>
      <c r="AN2366" s="26"/>
      <c r="AO2366" s="26"/>
      <c r="AP2366" s="26"/>
      <c r="AQ2366" s="26"/>
      <c r="DN2366" s="42"/>
    </row>
    <row r="2367" spans="16:118" x14ac:dyDescent="0.3">
      <c r="P2367" s="26"/>
      <c r="Q2367" s="26"/>
      <c r="R2367" s="26"/>
      <c r="S2367" s="26"/>
      <c r="T2367" s="26"/>
      <c r="U2367" s="26"/>
      <c r="V2367" s="26"/>
      <c r="W2367" s="26"/>
      <c r="X2367" s="26"/>
      <c r="Y2367" s="26"/>
      <c r="Z2367" s="26"/>
      <c r="AA2367" s="26"/>
      <c r="AB2367" s="26"/>
      <c r="AC2367" s="26"/>
      <c r="AD2367" s="26"/>
      <c r="AE2367" s="26"/>
      <c r="AF2367" s="26"/>
      <c r="AG2367" s="26"/>
      <c r="AH2367" s="26"/>
      <c r="AI2367" s="26"/>
      <c r="AJ2367" s="26"/>
      <c r="AK2367" s="26"/>
      <c r="AL2367" s="26"/>
      <c r="AM2367" s="26"/>
      <c r="AN2367" s="26"/>
      <c r="AO2367" s="26"/>
      <c r="AP2367" s="26"/>
      <c r="AQ2367" s="26"/>
      <c r="DN2367" s="42"/>
    </row>
    <row r="2368" spans="16:118" x14ac:dyDescent="0.3">
      <c r="P2368" s="26"/>
      <c r="Q2368" s="26"/>
      <c r="R2368" s="26"/>
      <c r="S2368" s="26"/>
      <c r="T2368" s="26"/>
      <c r="U2368" s="26"/>
      <c r="V2368" s="26"/>
      <c r="W2368" s="26"/>
      <c r="X2368" s="26"/>
      <c r="Y2368" s="26"/>
      <c r="Z2368" s="26"/>
      <c r="AA2368" s="26"/>
      <c r="AB2368" s="26"/>
      <c r="AC2368" s="26"/>
      <c r="AD2368" s="26"/>
      <c r="AE2368" s="26"/>
      <c r="AF2368" s="26"/>
      <c r="AG2368" s="26"/>
      <c r="AH2368" s="26"/>
      <c r="AI2368" s="26"/>
      <c r="AJ2368" s="26"/>
      <c r="AK2368" s="26"/>
      <c r="AL2368" s="26"/>
      <c r="AM2368" s="26"/>
      <c r="AN2368" s="26"/>
      <c r="AO2368" s="26"/>
      <c r="AP2368" s="26"/>
      <c r="AQ2368" s="26"/>
      <c r="DN2368" s="42"/>
    </row>
    <row r="2369" spans="16:118" x14ac:dyDescent="0.3">
      <c r="P2369" s="26"/>
      <c r="Q2369" s="26"/>
      <c r="R2369" s="26"/>
      <c r="S2369" s="26"/>
      <c r="T2369" s="26"/>
      <c r="U2369" s="26"/>
      <c r="V2369" s="26"/>
      <c r="W2369" s="26"/>
      <c r="X2369" s="26"/>
      <c r="Y2369" s="26"/>
      <c r="Z2369" s="26"/>
      <c r="AA2369" s="26"/>
      <c r="AB2369" s="26"/>
      <c r="AC2369" s="26"/>
      <c r="AD2369" s="26"/>
      <c r="AE2369" s="26"/>
      <c r="AF2369" s="26"/>
      <c r="AG2369" s="26"/>
      <c r="AH2369" s="26"/>
      <c r="AI2369" s="26"/>
      <c r="AJ2369" s="26"/>
      <c r="AK2369" s="26"/>
      <c r="AL2369" s="26"/>
      <c r="AM2369" s="26"/>
      <c r="AN2369" s="26"/>
      <c r="AO2369" s="26"/>
      <c r="AP2369" s="26"/>
      <c r="AQ2369" s="26"/>
      <c r="DN2369" s="42"/>
    </row>
    <row r="2370" spans="16:118" x14ac:dyDescent="0.3">
      <c r="P2370" s="26"/>
      <c r="Q2370" s="26"/>
      <c r="R2370" s="26"/>
      <c r="S2370" s="26"/>
      <c r="T2370" s="26"/>
      <c r="U2370" s="26"/>
      <c r="V2370" s="26"/>
      <c r="W2370" s="26"/>
      <c r="X2370" s="26"/>
      <c r="Y2370" s="26"/>
      <c r="Z2370" s="26"/>
      <c r="AA2370" s="26"/>
      <c r="AB2370" s="26"/>
      <c r="AC2370" s="26"/>
      <c r="AD2370" s="26"/>
      <c r="AE2370" s="26"/>
      <c r="AF2370" s="26"/>
      <c r="AG2370" s="26"/>
      <c r="AH2370" s="26"/>
      <c r="AI2370" s="26"/>
      <c r="AJ2370" s="26"/>
      <c r="AK2370" s="26"/>
      <c r="AL2370" s="26"/>
      <c r="AM2370" s="26"/>
      <c r="AN2370" s="26"/>
      <c r="AO2370" s="26"/>
      <c r="AP2370" s="26"/>
      <c r="AQ2370" s="26"/>
      <c r="DN2370" s="42"/>
    </row>
    <row r="2371" spans="16:118" x14ac:dyDescent="0.3">
      <c r="P2371" s="26"/>
      <c r="Q2371" s="26"/>
      <c r="R2371" s="26"/>
      <c r="S2371" s="26"/>
      <c r="T2371" s="26"/>
      <c r="U2371" s="26"/>
      <c r="V2371" s="26"/>
      <c r="W2371" s="26"/>
      <c r="X2371" s="26"/>
      <c r="Y2371" s="26"/>
      <c r="Z2371" s="26"/>
      <c r="AA2371" s="26"/>
      <c r="AB2371" s="26"/>
      <c r="AC2371" s="26"/>
      <c r="AD2371" s="26"/>
      <c r="AE2371" s="26"/>
      <c r="AF2371" s="26"/>
      <c r="AG2371" s="26"/>
      <c r="AH2371" s="26"/>
      <c r="AI2371" s="26"/>
      <c r="AJ2371" s="26"/>
      <c r="AK2371" s="26"/>
      <c r="AL2371" s="26"/>
      <c r="AM2371" s="26"/>
      <c r="AN2371" s="26"/>
      <c r="AO2371" s="26"/>
      <c r="AP2371" s="26"/>
      <c r="AQ2371" s="26"/>
      <c r="DN2371" s="42"/>
    </row>
    <row r="2372" spans="16:118" x14ac:dyDescent="0.3">
      <c r="P2372" s="26"/>
      <c r="Q2372" s="26"/>
      <c r="R2372" s="26"/>
      <c r="S2372" s="26"/>
      <c r="T2372" s="26"/>
      <c r="U2372" s="26"/>
      <c r="V2372" s="26"/>
      <c r="W2372" s="26"/>
      <c r="X2372" s="26"/>
      <c r="Y2372" s="26"/>
      <c r="Z2372" s="26"/>
      <c r="AA2372" s="26"/>
      <c r="AB2372" s="26"/>
      <c r="AC2372" s="26"/>
      <c r="AD2372" s="26"/>
      <c r="AE2372" s="26"/>
      <c r="AF2372" s="26"/>
      <c r="AG2372" s="26"/>
      <c r="AH2372" s="26"/>
      <c r="AI2372" s="26"/>
      <c r="AJ2372" s="26"/>
      <c r="AK2372" s="26"/>
      <c r="AL2372" s="26"/>
      <c r="AM2372" s="26"/>
      <c r="AN2372" s="26"/>
      <c r="AO2372" s="26"/>
      <c r="AP2372" s="26"/>
      <c r="AQ2372" s="26"/>
      <c r="DN2372" s="42"/>
    </row>
    <row r="2373" spans="16:118" x14ac:dyDescent="0.3">
      <c r="P2373" s="26"/>
      <c r="Q2373" s="26"/>
      <c r="R2373" s="26"/>
      <c r="S2373" s="26"/>
      <c r="T2373" s="26"/>
      <c r="U2373" s="26"/>
      <c r="V2373" s="26"/>
      <c r="W2373" s="26"/>
      <c r="X2373" s="26"/>
      <c r="Y2373" s="26"/>
      <c r="Z2373" s="26"/>
      <c r="AA2373" s="26"/>
      <c r="AB2373" s="26"/>
      <c r="AC2373" s="26"/>
      <c r="AD2373" s="26"/>
      <c r="AE2373" s="26"/>
      <c r="AF2373" s="26"/>
      <c r="AG2373" s="26"/>
      <c r="AH2373" s="26"/>
      <c r="AI2373" s="26"/>
      <c r="AJ2373" s="26"/>
      <c r="AK2373" s="26"/>
      <c r="AL2373" s="26"/>
      <c r="AM2373" s="26"/>
      <c r="AN2373" s="26"/>
      <c r="AO2373" s="26"/>
      <c r="AP2373" s="26"/>
      <c r="AQ2373" s="26"/>
      <c r="DN2373" s="42"/>
    </row>
    <row r="2374" spans="16:118" x14ac:dyDescent="0.3">
      <c r="P2374" s="26"/>
      <c r="Q2374" s="26"/>
      <c r="R2374" s="26"/>
      <c r="S2374" s="26"/>
      <c r="T2374" s="26"/>
      <c r="U2374" s="26"/>
      <c r="V2374" s="26"/>
      <c r="W2374" s="26"/>
      <c r="X2374" s="26"/>
      <c r="Y2374" s="26"/>
      <c r="Z2374" s="26"/>
      <c r="AA2374" s="26"/>
      <c r="AB2374" s="26"/>
      <c r="AC2374" s="26"/>
      <c r="AD2374" s="26"/>
      <c r="AE2374" s="26"/>
      <c r="AF2374" s="26"/>
      <c r="AG2374" s="26"/>
      <c r="AH2374" s="26"/>
      <c r="AI2374" s="26"/>
      <c r="AJ2374" s="26"/>
      <c r="AK2374" s="26"/>
      <c r="AL2374" s="26"/>
      <c r="AM2374" s="26"/>
      <c r="AN2374" s="26"/>
      <c r="AO2374" s="26"/>
      <c r="AP2374" s="26"/>
      <c r="AQ2374" s="26"/>
      <c r="DN2374" s="42"/>
    </row>
    <row r="2375" spans="16:118" x14ac:dyDescent="0.3">
      <c r="P2375" s="26"/>
      <c r="Q2375" s="26"/>
      <c r="R2375" s="26"/>
      <c r="S2375" s="26"/>
      <c r="T2375" s="26"/>
      <c r="U2375" s="26"/>
      <c r="V2375" s="26"/>
      <c r="W2375" s="26"/>
      <c r="X2375" s="26"/>
      <c r="Y2375" s="26"/>
      <c r="Z2375" s="26"/>
      <c r="AA2375" s="26"/>
      <c r="AB2375" s="26"/>
      <c r="AC2375" s="26"/>
      <c r="AD2375" s="26"/>
      <c r="AE2375" s="26"/>
      <c r="AF2375" s="26"/>
      <c r="AG2375" s="26"/>
      <c r="AH2375" s="26"/>
      <c r="AI2375" s="26"/>
      <c r="AJ2375" s="26"/>
      <c r="AK2375" s="26"/>
      <c r="AL2375" s="26"/>
      <c r="AM2375" s="26"/>
      <c r="AN2375" s="26"/>
      <c r="AO2375" s="26"/>
      <c r="AP2375" s="26"/>
      <c r="AQ2375" s="26"/>
      <c r="DN2375" s="42"/>
    </row>
    <row r="2376" spans="16:118" x14ac:dyDescent="0.3">
      <c r="P2376" s="26"/>
      <c r="Q2376" s="26"/>
      <c r="R2376" s="26"/>
      <c r="S2376" s="26"/>
      <c r="T2376" s="26"/>
      <c r="U2376" s="26"/>
      <c r="V2376" s="26"/>
      <c r="W2376" s="26"/>
      <c r="X2376" s="26"/>
      <c r="Y2376" s="26"/>
      <c r="Z2376" s="26"/>
      <c r="AA2376" s="26"/>
      <c r="AB2376" s="26"/>
      <c r="AC2376" s="26"/>
      <c r="AD2376" s="26"/>
      <c r="AE2376" s="26"/>
      <c r="AF2376" s="26"/>
      <c r="AG2376" s="26"/>
      <c r="AH2376" s="26"/>
      <c r="AI2376" s="26"/>
      <c r="AJ2376" s="26"/>
      <c r="AK2376" s="26"/>
      <c r="AL2376" s="26"/>
      <c r="AM2376" s="26"/>
      <c r="AN2376" s="26"/>
      <c r="AO2376" s="26"/>
      <c r="AP2376" s="26"/>
      <c r="AQ2376" s="26"/>
      <c r="DN2376" s="42"/>
    </row>
    <row r="2377" spans="16:118" x14ac:dyDescent="0.3">
      <c r="P2377" s="26"/>
      <c r="Q2377" s="26"/>
      <c r="R2377" s="26"/>
      <c r="S2377" s="26"/>
      <c r="T2377" s="26"/>
      <c r="U2377" s="26"/>
      <c r="V2377" s="26"/>
      <c r="W2377" s="26"/>
      <c r="X2377" s="26"/>
      <c r="Y2377" s="26"/>
      <c r="Z2377" s="26"/>
      <c r="AA2377" s="26"/>
      <c r="AB2377" s="26"/>
      <c r="AC2377" s="26"/>
      <c r="AD2377" s="26"/>
      <c r="AE2377" s="26"/>
      <c r="AF2377" s="26"/>
      <c r="AG2377" s="26"/>
      <c r="AH2377" s="26"/>
      <c r="AI2377" s="26"/>
      <c r="AJ2377" s="26"/>
      <c r="AK2377" s="26"/>
      <c r="AL2377" s="26"/>
      <c r="AM2377" s="26"/>
      <c r="AN2377" s="26"/>
      <c r="AO2377" s="26"/>
      <c r="AP2377" s="26"/>
      <c r="AQ2377" s="26"/>
      <c r="DN2377" s="42"/>
    </row>
    <row r="2378" spans="16:118" x14ac:dyDescent="0.3">
      <c r="P2378" s="26"/>
      <c r="Q2378" s="26"/>
      <c r="R2378" s="26"/>
      <c r="S2378" s="26"/>
      <c r="T2378" s="26"/>
      <c r="U2378" s="26"/>
      <c r="V2378" s="26"/>
      <c r="W2378" s="26"/>
      <c r="X2378" s="26"/>
      <c r="Y2378" s="26"/>
      <c r="Z2378" s="26"/>
      <c r="AA2378" s="26"/>
      <c r="AB2378" s="26"/>
      <c r="AC2378" s="26"/>
      <c r="AD2378" s="26"/>
      <c r="AE2378" s="26"/>
      <c r="AF2378" s="26"/>
      <c r="AG2378" s="26"/>
      <c r="AH2378" s="26"/>
      <c r="AI2378" s="26"/>
      <c r="AJ2378" s="26"/>
      <c r="AK2378" s="26"/>
      <c r="AL2378" s="26"/>
      <c r="AM2378" s="26"/>
      <c r="AN2378" s="26"/>
      <c r="AO2378" s="26"/>
      <c r="AP2378" s="26"/>
      <c r="AQ2378" s="26"/>
      <c r="DN2378" s="42"/>
    </row>
    <row r="2379" spans="16:118" x14ac:dyDescent="0.3">
      <c r="P2379" s="26"/>
      <c r="Q2379" s="26"/>
      <c r="R2379" s="26"/>
      <c r="S2379" s="26"/>
      <c r="T2379" s="26"/>
      <c r="U2379" s="26"/>
      <c r="V2379" s="26"/>
      <c r="W2379" s="26"/>
      <c r="X2379" s="26"/>
      <c r="Y2379" s="26"/>
      <c r="Z2379" s="26"/>
      <c r="AA2379" s="26"/>
      <c r="AB2379" s="26"/>
      <c r="AC2379" s="26"/>
      <c r="AD2379" s="26"/>
      <c r="AE2379" s="26"/>
      <c r="AF2379" s="26"/>
      <c r="AG2379" s="26"/>
      <c r="AH2379" s="26"/>
      <c r="AI2379" s="26"/>
      <c r="AJ2379" s="26"/>
      <c r="AK2379" s="26"/>
      <c r="AL2379" s="26"/>
      <c r="AM2379" s="26"/>
      <c r="AN2379" s="26"/>
      <c r="AO2379" s="26"/>
      <c r="AP2379" s="26"/>
      <c r="AQ2379" s="26"/>
      <c r="DN2379" s="42"/>
    </row>
    <row r="2380" spans="16:118" x14ac:dyDescent="0.3">
      <c r="P2380" s="26"/>
      <c r="Q2380" s="26"/>
      <c r="R2380" s="26"/>
      <c r="S2380" s="26"/>
      <c r="T2380" s="26"/>
      <c r="U2380" s="26"/>
      <c r="V2380" s="26"/>
      <c r="W2380" s="26"/>
      <c r="X2380" s="26"/>
      <c r="Y2380" s="26"/>
      <c r="Z2380" s="26"/>
      <c r="AA2380" s="26"/>
      <c r="AB2380" s="26"/>
      <c r="AC2380" s="26"/>
      <c r="AD2380" s="26"/>
      <c r="AE2380" s="26"/>
      <c r="AF2380" s="26"/>
      <c r="AG2380" s="26"/>
      <c r="AH2380" s="26"/>
      <c r="AI2380" s="26"/>
      <c r="AJ2380" s="26"/>
      <c r="AK2380" s="26"/>
      <c r="AL2380" s="26"/>
      <c r="AM2380" s="26"/>
      <c r="AN2380" s="26"/>
      <c r="AO2380" s="26"/>
      <c r="AP2380" s="26"/>
      <c r="AQ2380" s="26"/>
      <c r="DN2380" s="42"/>
    </row>
    <row r="2381" spans="16:118" x14ac:dyDescent="0.3">
      <c r="P2381" s="26"/>
      <c r="Q2381" s="26"/>
      <c r="R2381" s="26"/>
      <c r="S2381" s="26"/>
      <c r="T2381" s="26"/>
      <c r="U2381" s="26"/>
      <c r="V2381" s="26"/>
      <c r="W2381" s="26"/>
      <c r="X2381" s="26"/>
      <c r="Y2381" s="26"/>
      <c r="Z2381" s="26"/>
      <c r="AA2381" s="26"/>
      <c r="AB2381" s="26"/>
      <c r="AC2381" s="26"/>
      <c r="AD2381" s="26"/>
      <c r="AE2381" s="26"/>
      <c r="AF2381" s="26"/>
      <c r="AG2381" s="26"/>
      <c r="AH2381" s="26"/>
      <c r="AI2381" s="26"/>
      <c r="AJ2381" s="26"/>
      <c r="AK2381" s="26"/>
      <c r="AL2381" s="26"/>
      <c r="AM2381" s="26"/>
      <c r="AN2381" s="26"/>
      <c r="AO2381" s="26"/>
      <c r="AP2381" s="26"/>
      <c r="AQ2381" s="26"/>
      <c r="DN2381" s="42"/>
    </row>
    <row r="2382" spans="16:118" x14ac:dyDescent="0.3">
      <c r="P2382" s="26"/>
      <c r="Q2382" s="26"/>
      <c r="R2382" s="26"/>
      <c r="S2382" s="26"/>
      <c r="T2382" s="26"/>
      <c r="U2382" s="26"/>
      <c r="V2382" s="26"/>
      <c r="W2382" s="26"/>
      <c r="X2382" s="26"/>
      <c r="Y2382" s="26"/>
      <c r="Z2382" s="26"/>
      <c r="AA2382" s="26"/>
      <c r="AB2382" s="26"/>
      <c r="AC2382" s="26"/>
      <c r="AD2382" s="26"/>
      <c r="AE2382" s="26"/>
      <c r="AF2382" s="26"/>
      <c r="AG2382" s="26"/>
      <c r="AH2382" s="26"/>
      <c r="AI2382" s="26"/>
      <c r="AJ2382" s="26"/>
      <c r="AK2382" s="26"/>
      <c r="AL2382" s="26"/>
      <c r="AM2382" s="26"/>
      <c r="AN2382" s="26"/>
      <c r="AO2382" s="26"/>
      <c r="AP2382" s="26"/>
      <c r="AQ2382" s="26"/>
      <c r="DN2382" s="42"/>
    </row>
    <row r="2383" spans="16:118" x14ac:dyDescent="0.3">
      <c r="P2383" s="26"/>
      <c r="Q2383" s="26"/>
      <c r="R2383" s="26"/>
      <c r="S2383" s="26"/>
      <c r="T2383" s="26"/>
      <c r="U2383" s="26"/>
      <c r="V2383" s="26"/>
      <c r="W2383" s="26"/>
      <c r="X2383" s="26"/>
      <c r="Y2383" s="26"/>
      <c r="Z2383" s="26"/>
      <c r="AA2383" s="26"/>
      <c r="AB2383" s="26"/>
      <c r="AC2383" s="26"/>
      <c r="AD2383" s="26"/>
      <c r="AE2383" s="26"/>
      <c r="AF2383" s="26"/>
      <c r="AG2383" s="26"/>
      <c r="AH2383" s="26"/>
      <c r="AI2383" s="26"/>
      <c r="AJ2383" s="26"/>
      <c r="AK2383" s="26"/>
      <c r="AL2383" s="26"/>
      <c r="AM2383" s="26"/>
      <c r="AN2383" s="26"/>
      <c r="AO2383" s="26"/>
      <c r="AP2383" s="26"/>
      <c r="AQ2383" s="26"/>
      <c r="DN2383" s="42"/>
    </row>
    <row r="2384" spans="16:118" x14ac:dyDescent="0.3">
      <c r="P2384" s="26"/>
      <c r="Q2384" s="26"/>
      <c r="R2384" s="26"/>
      <c r="S2384" s="26"/>
      <c r="T2384" s="26"/>
      <c r="U2384" s="26"/>
      <c r="V2384" s="26"/>
      <c r="W2384" s="26"/>
      <c r="X2384" s="26"/>
      <c r="Y2384" s="26"/>
      <c r="Z2384" s="26"/>
      <c r="AA2384" s="26"/>
      <c r="AB2384" s="26"/>
      <c r="AC2384" s="26"/>
      <c r="AD2384" s="26"/>
      <c r="AE2384" s="26"/>
      <c r="AF2384" s="26"/>
      <c r="AG2384" s="26"/>
      <c r="AH2384" s="26"/>
      <c r="AI2384" s="26"/>
      <c r="AJ2384" s="26"/>
      <c r="AK2384" s="26"/>
      <c r="AL2384" s="26"/>
      <c r="AM2384" s="26"/>
      <c r="AN2384" s="26"/>
      <c r="AO2384" s="26"/>
      <c r="AP2384" s="26"/>
      <c r="AQ2384" s="26"/>
      <c r="DN2384" s="42"/>
    </row>
    <row r="2385" spans="16:118" x14ac:dyDescent="0.3">
      <c r="P2385" s="26"/>
      <c r="Q2385" s="26"/>
      <c r="R2385" s="26"/>
      <c r="S2385" s="26"/>
      <c r="T2385" s="26"/>
      <c r="U2385" s="26"/>
      <c r="V2385" s="26"/>
      <c r="W2385" s="26"/>
      <c r="X2385" s="26"/>
      <c r="Y2385" s="26"/>
      <c r="Z2385" s="26"/>
      <c r="AA2385" s="26"/>
      <c r="AB2385" s="26"/>
      <c r="AC2385" s="26"/>
      <c r="AD2385" s="26"/>
      <c r="AE2385" s="26"/>
      <c r="AF2385" s="26"/>
      <c r="AG2385" s="26"/>
      <c r="AH2385" s="26"/>
      <c r="AI2385" s="26"/>
      <c r="AJ2385" s="26"/>
      <c r="AK2385" s="26"/>
      <c r="AL2385" s="26"/>
      <c r="AM2385" s="26"/>
      <c r="AN2385" s="26"/>
      <c r="AO2385" s="26"/>
      <c r="AP2385" s="26"/>
      <c r="AQ2385" s="26"/>
      <c r="DN2385" s="42"/>
    </row>
    <row r="2386" spans="16:118" x14ac:dyDescent="0.3">
      <c r="P2386" s="26"/>
      <c r="Q2386" s="26"/>
      <c r="R2386" s="26"/>
      <c r="S2386" s="26"/>
      <c r="T2386" s="26"/>
      <c r="U2386" s="26"/>
      <c r="V2386" s="26"/>
      <c r="W2386" s="26"/>
      <c r="X2386" s="26"/>
      <c r="Y2386" s="26"/>
      <c r="Z2386" s="26"/>
      <c r="AA2386" s="26"/>
      <c r="AB2386" s="26"/>
      <c r="AC2386" s="26"/>
      <c r="AD2386" s="26"/>
      <c r="AE2386" s="26"/>
      <c r="AF2386" s="26"/>
      <c r="AG2386" s="26"/>
      <c r="AH2386" s="26"/>
      <c r="AI2386" s="26"/>
      <c r="AJ2386" s="26"/>
      <c r="AK2386" s="26"/>
      <c r="AL2386" s="26"/>
      <c r="AM2386" s="26"/>
      <c r="AN2386" s="26"/>
      <c r="AO2386" s="26"/>
      <c r="AP2386" s="26"/>
      <c r="AQ2386" s="26"/>
      <c r="DN2386" s="42"/>
    </row>
    <row r="2387" spans="16:118" x14ac:dyDescent="0.3">
      <c r="P2387" s="26"/>
      <c r="Q2387" s="26"/>
      <c r="R2387" s="26"/>
      <c r="S2387" s="26"/>
      <c r="T2387" s="26"/>
      <c r="U2387" s="26"/>
      <c r="V2387" s="26"/>
      <c r="W2387" s="26"/>
      <c r="X2387" s="26"/>
      <c r="Y2387" s="26"/>
      <c r="Z2387" s="26"/>
      <c r="AA2387" s="26"/>
      <c r="AB2387" s="26"/>
      <c r="AC2387" s="26"/>
      <c r="AD2387" s="26"/>
      <c r="AE2387" s="26"/>
      <c r="AF2387" s="26"/>
      <c r="AG2387" s="26"/>
      <c r="AH2387" s="26"/>
      <c r="AI2387" s="26"/>
      <c r="AJ2387" s="26"/>
      <c r="AK2387" s="26"/>
      <c r="AL2387" s="26"/>
      <c r="AM2387" s="26"/>
      <c r="AN2387" s="26"/>
      <c r="AO2387" s="26"/>
      <c r="AP2387" s="26"/>
      <c r="AQ2387" s="26"/>
      <c r="DN2387" s="42"/>
    </row>
    <row r="2388" spans="16:118" x14ac:dyDescent="0.3">
      <c r="P2388" s="26"/>
      <c r="Q2388" s="26"/>
      <c r="R2388" s="26"/>
      <c r="S2388" s="26"/>
      <c r="T2388" s="26"/>
      <c r="U2388" s="26"/>
      <c r="V2388" s="26"/>
      <c r="W2388" s="26"/>
      <c r="X2388" s="26"/>
      <c r="Y2388" s="26"/>
      <c r="Z2388" s="26"/>
      <c r="AA2388" s="26"/>
      <c r="AB2388" s="26"/>
      <c r="AC2388" s="26"/>
      <c r="AD2388" s="26"/>
      <c r="AE2388" s="26"/>
      <c r="AF2388" s="26"/>
      <c r="AG2388" s="26"/>
      <c r="AH2388" s="26"/>
      <c r="AI2388" s="26"/>
      <c r="AJ2388" s="26"/>
      <c r="AK2388" s="26"/>
      <c r="AL2388" s="26"/>
      <c r="AM2388" s="26"/>
      <c r="AN2388" s="26"/>
      <c r="AO2388" s="26"/>
      <c r="AP2388" s="26"/>
      <c r="AQ2388" s="26"/>
      <c r="DN2388" s="42"/>
    </row>
    <row r="2389" spans="16:118" x14ac:dyDescent="0.3">
      <c r="P2389" s="26"/>
      <c r="Q2389" s="26"/>
      <c r="R2389" s="26"/>
      <c r="S2389" s="26"/>
      <c r="T2389" s="26"/>
      <c r="U2389" s="26"/>
      <c r="V2389" s="26"/>
      <c r="W2389" s="26"/>
      <c r="X2389" s="26"/>
      <c r="Y2389" s="26"/>
      <c r="Z2389" s="26"/>
      <c r="AA2389" s="26"/>
      <c r="AB2389" s="26"/>
      <c r="AC2389" s="26"/>
      <c r="AD2389" s="26"/>
      <c r="AE2389" s="26"/>
      <c r="AF2389" s="26"/>
      <c r="AG2389" s="26"/>
      <c r="AH2389" s="26"/>
      <c r="AI2389" s="26"/>
      <c r="AJ2389" s="26"/>
      <c r="AK2389" s="26"/>
      <c r="AL2389" s="26"/>
      <c r="AM2389" s="26"/>
      <c r="AN2389" s="26"/>
      <c r="AO2389" s="26"/>
      <c r="AP2389" s="26"/>
      <c r="AQ2389" s="26"/>
      <c r="DN2389" s="42"/>
    </row>
    <row r="2390" spans="16:118" x14ac:dyDescent="0.3">
      <c r="P2390" s="26"/>
      <c r="Q2390" s="26"/>
      <c r="R2390" s="26"/>
      <c r="S2390" s="26"/>
      <c r="T2390" s="26"/>
      <c r="U2390" s="26"/>
      <c r="V2390" s="26"/>
      <c r="W2390" s="26"/>
      <c r="X2390" s="26"/>
      <c r="Y2390" s="26"/>
      <c r="Z2390" s="26"/>
      <c r="AA2390" s="26"/>
      <c r="AB2390" s="26"/>
      <c r="AC2390" s="26"/>
      <c r="AD2390" s="26"/>
      <c r="AE2390" s="26"/>
      <c r="AF2390" s="26"/>
      <c r="AG2390" s="26"/>
      <c r="AH2390" s="26"/>
      <c r="AI2390" s="26"/>
      <c r="AJ2390" s="26"/>
      <c r="AK2390" s="26"/>
      <c r="AL2390" s="26"/>
      <c r="AM2390" s="26"/>
      <c r="AN2390" s="26"/>
      <c r="AO2390" s="26"/>
      <c r="AP2390" s="26"/>
      <c r="AQ2390" s="26"/>
      <c r="DN2390" s="42"/>
    </row>
    <row r="2391" spans="16:118" x14ac:dyDescent="0.3">
      <c r="P2391" s="26"/>
      <c r="Q2391" s="26"/>
      <c r="R2391" s="26"/>
      <c r="S2391" s="26"/>
      <c r="T2391" s="26"/>
      <c r="U2391" s="26"/>
      <c r="V2391" s="26"/>
      <c r="W2391" s="26"/>
      <c r="X2391" s="26"/>
      <c r="Y2391" s="26"/>
      <c r="Z2391" s="26"/>
      <c r="AA2391" s="26"/>
      <c r="AB2391" s="26"/>
      <c r="AC2391" s="26"/>
      <c r="AD2391" s="26"/>
      <c r="AE2391" s="26"/>
      <c r="AF2391" s="26"/>
      <c r="AG2391" s="26"/>
      <c r="AH2391" s="26"/>
      <c r="AI2391" s="26"/>
      <c r="AJ2391" s="26"/>
      <c r="AK2391" s="26"/>
      <c r="AL2391" s="26"/>
      <c r="AM2391" s="26"/>
      <c r="AN2391" s="26"/>
      <c r="AO2391" s="26"/>
      <c r="AP2391" s="26"/>
      <c r="AQ2391" s="26"/>
      <c r="DN2391" s="42"/>
    </row>
    <row r="2392" spans="16:118" x14ac:dyDescent="0.3">
      <c r="P2392" s="26"/>
      <c r="Q2392" s="26"/>
      <c r="R2392" s="26"/>
      <c r="S2392" s="26"/>
      <c r="T2392" s="26"/>
      <c r="U2392" s="26"/>
      <c r="V2392" s="26"/>
      <c r="W2392" s="26"/>
      <c r="X2392" s="26"/>
      <c r="Y2392" s="26"/>
      <c r="Z2392" s="26"/>
      <c r="AA2392" s="26"/>
      <c r="AB2392" s="26"/>
      <c r="AC2392" s="26"/>
      <c r="AD2392" s="26"/>
      <c r="AE2392" s="26"/>
      <c r="AF2392" s="26"/>
      <c r="AG2392" s="26"/>
      <c r="AH2392" s="26"/>
      <c r="AI2392" s="26"/>
      <c r="AJ2392" s="26"/>
      <c r="AK2392" s="26"/>
      <c r="AL2392" s="26"/>
      <c r="AM2392" s="26"/>
      <c r="AN2392" s="26"/>
      <c r="AO2392" s="26"/>
      <c r="AP2392" s="26"/>
      <c r="AQ2392" s="26"/>
      <c r="DN2392" s="42"/>
    </row>
    <row r="2393" spans="16:118" x14ac:dyDescent="0.3">
      <c r="P2393" s="26"/>
      <c r="Q2393" s="26"/>
      <c r="R2393" s="26"/>
      <c r="S2393" s="26"/>
      <c r="T2393" s="26"/>
      <c r="U2393" s="26"/>
      <c r="V2393" s="26"/>
      <c r="W2393" s="26"/>
      <c r="X2393" s="26"/>
      <c r="Y2393" s="26"/>
      <c r="Z2393" s="26"/>
      <c r="AA2393" s="26"/>
      <c r="AB2393" s="26"/>
      <c r="AC2393" s="26"/>
      <c r="AD2393" s="26"/>
      <c r="AE2393" s="26"/>
      <c r="AF2393" s="26"/>
      <c r="AG2393" s="26"/>
      <c r="AH2393" s="26"/>
      <c r="AI2393" s="26"/>
      <c r="AJ2393" s="26"/>
      <c r="AK2393" s="26"/>
      <c r="AL2393" s="26"/>
      <c r="AM2393" s="26"/>
      <c r="AN2393" s="26"/>
      <c r="AO2393" s="26"/>
      <c r="AP2393" s="26"/>
      <c r="AQ2393" s="26"/>
      <c r="DN2393" s="42"/>
    </row>
    <row r="2394" spans="16:118" x14ac:dyDescent="0.3">
      <c r="P2394" s="26"/>
      <c r="Q2394" s="26"/>
      <c r="R2394" s="26"/>
      <c r="S2394" s="26"/>
      <c r="T2394" s="26"/>
      <c r="U2394" s="26"/>
      <c r="V2394" s="26"/>
      <c r="W2394" s="26"/>
      <c r="X2394" s="26"/>
      <c r="Y2394" s="26"/>
      <c r="Z2394" s="26"/>
      <c r="AA2394" s="26"/>
      <c r="AB2394" s="26"/>
      <c r="AC2394" s="26"/>
      <c r="AD2394" s="26"/>
      <c r="AE2394" s="26"/>
      <c r="AF2394" s="26"/>
      <c r="AG2394" s="26"/>
      <c r="AH2394" s="26"/>
      <c r="AI2394" s="26"/>
      <c r="AJ2394" s="26"/>
      <c r="AK2394" s="26"/>
      <c r="AL2394" s="26"/>
      <c r="AM2394" s="26"/>
      <c r="AN2394" s="26"/>
      <c r="AO2394" s="26"/>
      <c r="AP2394" s="26"/>
      <c r="AQ2394" s="26"/>
      <c r="DN2394" s="42"/>
    </row>
    <row r="2395" spans="16:118" x14ac:dyDescent="0.3">
      <c r="P2395" s="26"/>
      <c r="Q2395" s="26"/>
      <c r="R2395" s="26"/>
      <c r="S2395" s="26"/>
      <c r="T2395" s="26"/>
      <c r="U2395" s="26"/>
      <c r="V2395" s="26"/>
      <c r="W2395" s="26"/>
      <c r="X2395" s="26"/>
      <c r="Y2395" s="26"/>
      <c r="Z2395" s="26"/>
      <c r="AA2395" s="26"/>
      <c r="AB2395" s="26"/>
      <c r="AC2395" s="26"/>
      <c r="AD2395" s="26"/>
      <c r="AE2395" s="26"/>
      <c r="AF2395" s="26"/>
      <c r="AG2395" s="26"/>
      <c r="AH2395" s="26"/>
      <c r="AI2395" s="26"/>
      <c r="AJ2395" s="26"/>
      <c r="AK2395" s="26"/>
      <c r="AL2395" s="26"/>
      <c r="AM2395" s="26"/>
      <c r="AN2395" s="26"/>
      <c r="AO2395" s="26"/>
      <c r="AP2395" s="26"/>
      <c r="AQ2395" s="26"/>
      <c r="DN2395" s="42"/>
    </row>
    <row r="2396" spans="16:118" x14ac:dyDescent="0.3">
      <c r="P2396" s="26"/>
      <c r="Q2396" s="26"/>
      <c r="R2396" s="26"/>
      <c r="S2396" s="26"/>
      <c r="T2396" s="26"/>
      <c r="U2396" s="26"/>
      <c r="V2396" s="26"/>
      <c r="W2396" s="26"/>
      <c r="X2396" s="26"/>
      <c r="Y2396" s="26"/>
      <c r="Z2396" s="26"/>
      <c r="AA2396" s="26"/>
      <c r="AB2396" s="26"/>
      <c r="AC2396" s="26"/>
      <c r="AD2396" s="26"/>
      <c r="AE2396" s="26"/>
      <c r="AF2396" s="26"/>
      <c r="AG2396" s="26"/>
      <c r="AH2396" s="26"/>
      <c r="AI2396" s="26"/>
      <c r="AJ2396" s="26"/>
      <c r="AK2396" s="26"/>
      <c r="AL2396" s="26"/>
      <c r="AM2396" s="26"/>
      <c r="AN2396" s="26"/>
      <c r="AO2396" s="26"/>
      <c r="AP2396" s="26"/>
      <c r="AQ2396" s="26"/>
      <c r="DN2396" s="42"/>
    </row>
    <row r="2397" spans="16:118" x14ac:dyDescent="0.3">
      <c r="P2397" s="26"/>
      <c r="Q2397" s="26"/>
      <c r="R2397" s="26"/>
      <c r="S2397" s="26"/>
      <c r="T2397" s="26"/>
      <c r="U2397" s="26"/>
      <c r="V2397" s="26"/>
      <c r="W2397" s="26"/>
      <c r="X2397" s="26"/>
      <c r="Y2397" s="26"/>
      <c r="Z2397" s="26"/>
      <c r="AA2397" s="26"/>
      <c r="AB2397" s="26"/>
      <c r="AC2397" s="26"/>
      <c r="AD2397" s="26"/>
      <c r="AE2397" s="26"/>
      <c r="AF2397" s="26"/>
      <c r="AG2397" s="26"/>
      <c r="AH2397" s="26"/>
      <c r="AI2397" s="26"/>
      <c r="AJ2397" s="26"/>
      <c r="AK2397" s="26"/>
      <c r="AL2397" s="26"/>
      <c r="AM2397" s="26"/>
      <c r="AN2397" s="26"/>
      <c r="AO2397" s="26"/>
      <c r="AP2397" s="26"/>
      <c r="AQ2397" s="26"/>
      <c r="DN2397" s="42"/>
    </row>
    <row r="2398" spans="16:118" x14ac:dyDescent="0.3">
      <c r="P2398" s="26"/>
      <c r="Q2398" s="26"/>
      <c r="R2398" s="26"/>
      <c r="S2398" s="26"/>
      <c r="T2398" s="26"/>
      <c r="U2398" s="26"/>
      <c r="V2398" s="26"/>
      <c r="W2398" s="26"/>
      <c r="X2398" s="26"/>
      <c r="Y2398" s="26"/>
      <c r="Z2398" s="26"/>
      <c r="AA2398" s="26"/>
      <c r="AB2398" s="26"/>
      <c r="AC2398" s="26"/>
      <c r="AD2398" s="26"/>
      <c r="AE2398" s="26"/>
      <c r="AF2398" s="26"/>
      <c r="AG2398" s="26"/>
      <c r="AH2398" s="26"/>
      <c r="AI2398" s="26"/>
      <c r="AJ2398" s="26"/>
      <c r="AK2398" s="26"/>
      <c r="AL2398" s="26"/>
      <c r="AM2398" s="26"/>
      <c r="AN2398" s="26"/>
      <c r="AO2398" s="26"/>
      <c r="AP2398" s="26"/>
      <c r="AQ2398" s="26"/>
      <c r="DN2398" s="42"/>
    </row>
    <row r="2399" spans="16:118" x14ac:dyDescent="0.3">
      <c r="P2399" s="26"/>
      <c r="Q2399" s="26"/>
      <c r="R2399" s="26"/>
      <c r="S2399" s="26"/>
      <c r="T2399" s="26"/>
      <c r="U2399" s="26"/>
      <c r="V2399" s="26"/>
      <c r="W2399" s="26"/>
      <c r="X2399" s="26"/>
      <c r="Y2399" s="26"/>
      <c r="Z2399" s="26"/>
      <c r="AA2399" s="26"/>
      <c r="AB2399" s="26"/>
      <c r="AC2399" s="26"/>
      <c r="AD2399" s="26"/>
      <c r="AE2399" s="26"/>
      <c r="AF2399" s="26"/>
      <c r="AG2399" s="26"/>
      <c r="AH2399" s="26"/>
      <c r="AI2399" s="26"/>
      <c r="AJ2399" s="26"/>
      <c r="AK2399" s="26"/>
      <c r="AL2399" s="26"/>
      <c r="AM2399" s="26"/>
      <c r="AN2399" s="26"/>
      <c r="AO2399" s="26"/>
      <c r="AP2399" s="26"/>
      <c r="AQ2399" s="26"/>
      <c r="DN2399" s="42"/>
    </row>
    <row r="2400" spans="16:118" x14ac:dyDescent="0.3">
      <c r="P2400" s="26"/>
      <c r="Q2400" s="26"/>
      <c r="R2400" s="26"/>
      <c r="S2400" s="26"/>
      <c r="T2400" s="26"/>
      <c r="U2400" s="26"/>
      <c r="V2400" s="26"/>
      <c r="W2400" s="26"/>
      <c r="X2400" s="26"/>
      <c r="Y2400" s="26"/>
      <c r="Z2400" s="26"/>
      <c r="AA2400" s="26"/>
      <c r="AB2400" s="26"/>
      <c r="AC2400" s="26"/>
      <c r="AD2400" s="26"/>
      <c r="AE2400" s="26"/>
      <c r="AF2400" s="26"/>
      <c r="AG2400" s="26"/>
      <c r="AH2400" s="26"/>
      <c r="AI2400" s="26"/>
      <c r="AJ2400" s="26"/>
      <c r="AK2400" s="26"/>
      <c r="AL2400" s="26"/>
      <c r="AM2400" s="26"/>
      <c r="AN2400" s="26"/>
      <c r="AO2400" s="26"/>
      <c r="AP2400" s="26"/>
      <c r="AQ2400" s="26"/>
      <c r="DN2400" s="42"/>
    </row>
    <row r="2401" spans="16:118" x14ac:dyDescent="0.3">
      <c r="P2401" s="26"/>
      <c r="Q2401" s="26"/>
      <c r="R2401" s="26"/>
      <c r="S2401" s="26"/>
      <c r="T2401" s="26"/>
      <c r="U2401" s="26"/>
      <c r="V2401" s="26"/>
      <c r="W2401" s="26"/>
      <c r="X2401" s="26"/>
      <c r="Y2401" s="26"/>
      <c r="Z2401" s="26"/>
      <c r="AA2401" s="26"/>
      <c r="AB2401" s="26"/>
      <c r="AC2401" s="26"/>
      <c r="AD2401" s="26"/>
      <c r="AE2401" s="26"/>
      <c r="AF2401" s="26"/>
      <c r="AG2401" s="26"/>
      <c r="AH2401" s="26"/>
      <c r="AI2401" s="26"/>
      <c r="AJ2401" s="26"/>
      <c r="AK2401" s="26"/>
      <c r="AL2401" s="26"/>
      <c r="AM2401" s="26"/>
      <c r="AN2401" s="26"/>
      <c r="AO2401" s="26"/>
      <c r="AP2401" s="26"/>
      <c r="AQ2401" s="26"/>
      <c r="DN2401" s="42"/>
    </row>
    <row r="2402" spans="16:118" x14ac:dyDescent="0.3">
      <c r="P2402" s="26"/>
      <c r="Q2402" s="26"/>
      <c r="R2402" s="26"/>
      <c r="S2402" s="26"/>
      <c r="T2402" s="26"/>
      <c r="U2402" s="26"/>
      <c r="V2402" s="26"/>
      <c r="W2402" s="26"/>
      <c r="X2402" s="26"/>
      <c r="Y2402" s="26"/>
      <c r="Z2402" s="26"/>
      <c r="AA2402" s="26"/>
      <c r="AB2402" s="26"/>
      <c r="AC2402" s="26"/>
      <c r="AD2402" s="26"/>
      <c r="AE2402" s="26"/>
      <c r="AF2402" s="26"/>
      <c r="AG2402" s="26"/>
      <c r="AH2402" s="26"/>
      <c r="AI2402" s="26"/>
      <c r="AJ2402" s="26"/>
      <c r="AK2402" s="26"/>
      <c r="AL2402" s="26"/>
      <c r="AM2402" s="26"/>
      <c r="AN2402" s="26"/>
      <c r="AO2402" s="26"/>
      <c r="AP2402" s="26"/>
      <c r="AQ2402" s="26"/>
      <c r="DN2402" s="42"/>
    </row>
    <row r="2403" spans="16:118" x14ac:dyDescent="0.3">
      <c r="P2403" s="26"/>
      <c r="Q2403" s="26"/>
      <c r="R2403" s="26"/>
      <c r="S2403" s="26"/>
      <c r="T2403" s="26"/>
      <c r="U2403" s="26"/>
      <c r="V2403" s="26"/>
      <c r="W2403" s="26"/>
      <c r="X2403" s="26"/>
      <c r="Y2403" s="26"/>
      <c r="Z2403" s="26"/>
      <c r="AA2403" s="26"/>
      <c r="AB2403" s="26"/>
      <c r="AC2403" s="26"/>
      <c r="AD2403" s="26"/>
      <c r="AE2403" s="26"/>
      <c r="AF2403" s="26"/>
      <c r="AG2403" s="26"/>
      <c r="AH2403" s="26"/>
      <c r="AI2403" s="26"/>
      <c r="AJ2403" s="26"/>
      <c r="AK2403" s="26"/>
      <c r="AL2403" s="26"/>
      <c r="AM2403" s="26"/>
      <c r="AN2403" s="26"/>
      <c r="AO2403" s="26"/>
      <c r="AP2403" s="26"/>
      <c r="AQ2403" s="26"/>
      <c r="DN2403" s="42"/>
    </row>
    <row r="2404" spans="16:118" x14ac:dyDescent="0.3">
      <c r="P2404" s="26"/>
      <c r="Q2404" s="26"/>
      <c r="R2404" s="26"/>
      <c r="S2404" s="26"/>
      <c r="T2404" s="26"/>
      <c r="U2404" s="26"/>
      <c r="V2404" s="26"/>
      <c r="W2404" s="26"/>
      <c r="X2404" s="26"/>
      <c r="Y2404" s="26"/>
      <c r="Z2404" s="26"/>
      <c r="AA2404" s="26"/>
      <c r="AB2404" s="26"/>
      <c r="AC2404" s="26"/>
      <c r="AD2404" s="26"/>
      <c r="AE2404" s="26"/>
      <c r="AF2404" s="26"/>
      <c r="AG2404" s="26"/>
      <c r="AH2404" s="26"/>
      <c r="AI2404" s="26"/>
      <c r="AJ2404" s="26"/>
      <c r="AK2404" s="26"/>
      <c r="AL2404" s="26"/>
      <c r="AM2404" s="26"/>
      <c r="AN2404" s="26"/>
      <c r="AO2404" s="26"/>
      <c r="AP2404" s="26"/>
      <c r="AQ2404" s="26"/>
      <c r="DN2404" s="42"/>
    </row>
    <row r="2405" spans="16:118" x14ac:dyDescent="0.3">
      <c r="P2405" s="26"/>
      <c r="Q2405" s="26"/>
      <c r="R2405" s="26"/>
      <c r="S2405" s="26"/>
      <c r="T2405" s="26"/>
      <c r="U2405" s="26"/>
      <c r="V2405" s="26"/>
      <c r="W2405" s="26"/>
      <c r="X2405" s="26"/>
      <c r="Y2405" s="26"/>
      <c r="Z2405" s="26"/>
      <c r="AA2405" s="26"/>
      <c r="AB2405" s="26"/>
      <c r="AC2405" s="26"/>
      <c r="AD2405" s="26"/>
      <c r="AE2405" s="26"/>
      <c r="AF2405" s="26"/>
      <c r="AG2405" s="26"/>
      <c r="AH2405" s="26"/>
      <c r="AI2405" s="26"/>
      <c r="AJ2405" s="26"/>
      <c r="AK2405" s="26"/>
      <c r="AL2405" s="26"/>
      <c r="AM2405" s="26"/>
      <c r="AN2405" s="26"/>
      <c r="AO2405" s="26"/>
      <c r="AP2405" s="26"/>
      <c r="AQ2405" s="26"/>
      <c r="DN2405" s="42"/>
    </row>
    <row r="2406" spans="16:118" x14ac:dyDescent="0.3">
      <c r="P2406" s="26"/>
      <c r="Q2406" s="26"/>
      <c r="R2406" s="26"/>
      <c r="S2406" s="26"/>
      <c r="T2406" s="26"/>
      <c r="U2406" s="26"/>
      <c r="V2406" s="26"/>
      <c r="W2406" s="26"/>
      <c r="X2406" s="26"/>
      <c r="Y2406" s="26"/>
      <c r="Z2406" s="26"/>
      <c r="AA2406" s="26"/>
      <c r="AB2406" s="26"/>
      <c r="AC2406" s="26"/>
      <c r="AD2406" s="26"/>
      <c r="AE2406" s="26"/>
      <c r="AF2406" s="26"/>
      <c r="AG2406" s="26"/>
      <c r="AH2406" s="26"/>
      <c r="AI2406" s="26"/>
      <c r="AJ2406" s="26"/>
      <c r="AK2406" s="26"/>
      <c r="AL2406" s="26"/>
      <c r="AM2406" s="26"/>
      <c r="AN2406" s="26"/>
      <c r="AO2406" s="26"/>
      <c r="AP2406" s="26"/>
      <c r="AQ2406" s="26"/>
      <c r="DN2406" s="42"/>
    </row>
    <row r="2407" spans="16:118" x14ac:dyDescent="0.3">
      <c r="P2407" s="26"/>
      <c r="Q2407" s="26"/>
      <c r="R2407" s="26"/>
      <c r="S2407" s="26"/>
      <c r="T2407" s="26"/>
      <c r="U2407" s="26"/>
      <c r="V2407" s="26"/>
      <c r="W2407" s="26"/>
      <c r="X2407" s="26"/>
      <c r="Y2407" s="26"/>
      <c r="Z2407" s="26"/>
      <c r="AA2407" s="26"/>
      <c r="AB2407" s="26"/>
      <c r="AC2407" s="26"/>
      <c r="AD2407" s="26"/>
      <c r="AE2407" s="26"/>
      <c r="AF2407" s="26"/>
      <c r="AG2407" s="26"/>
      <c r="AH2407" s="26"/>
      <c r="AI2407" s="26"/>
      <c r="AJ2407" s="26"/>
      <c r="AK2407" s="26"/>
      <c r="AL2407" s="26"/>
      <c r="AM2407" s="26"/>
      <c r="AN2407" s="26"/>
      <c r="AO2407" s="26"/>
      <c r="AP2407" s="26"/>
      <c r="AQ2407" s="26"/>
      <c r="DN2407" s="42"/>
    </row>
    <row r="2408" spans="16:118" x14ac:dyDescent="0.3">
      <c r="P2408" s="26"/>
      <c r="Q2408" s="26"/>
      <c r="R2408" s="26"/>
      <c r="S2408" s="26"/>
      <c r="T2408" s="26"/>
      <c r="U2408" s="26"/>
      <c r="V2408" s="26"/>
      <c r="W2408" s="26"/>
      <c r="X2408" s="26"/>
      <c r="Y2408" s="26"/>
      <c r="Z2408" s="26"/>
      <c r="AA2408" s="26"/>
      <c r="AB2408" s="26"/>
      <c r="AC2408" s="26"/>
      <c r="AD2408" s="26"/>
      <c r="AE2408" s="26"/>
      <c r="AF2408" s="26"/>
      <c r="AG2408" s="26"/>
      <c r="AH2408" s="26"/>
      <c r="AI2408" s="26"/>
      <c r="AJ2408" s="26"/>
      <c r="AK2408" s="26"/>
      <c r="AL2408" s="26"/>
      <c r="AM2408" s="26"/>
      <c r="AN2408" s="26"/>
      <c r="AO2408" s="26"/>
      <c r="AP2408" s="26"/>
      <c r="AQ2408" s="26"/>
      <c r="DN2408" s="42"/>
    </row>
    <row r="2409" spans="16:118" x14ac:dyDescent="0.3">
      <c r="P2409" s="26"/>
      <c r="Q2409" s="26"/>
      <c r="R2409" s="26"/>
      <c r="S2409" s="26"/>
      <c r="T2409" s="26"/>
      <c r="U2409" s="26"/>
      <c r="V2409" s="26"/>
      <c r="W2409" s="26"/>
      <c r="X2409" s="26"/>
      <c r="Y2409" s="26"/>
      <c r="Z2409" s="26"/>
      <c r="AA2409" s="26"/>
      <c r="AB2409" s="26"/>
      <c r="AC2409" s="26"/>
      <c r="AD2409" s="26"/>
      <c r="AE2409" s="26"/>
      <c r="AF2409" s="26"/>
      <c r="AG2409" s="26"/>
      <c r="AH2409" s="26"/>
      <c r="AI2409" s="26"/>
      <c r="AJ2409" s="26"/>
      <c r="AK2409" s="26"/>
      <c r="AL2409" s="26"/>
      <c r="AM2409" s="26"/>
      <c r="AN2409" s="26"/>
      <c r="AO2409" s="26"/>
      <c r="AP2409" s="26"/>
      <c r="AQ2409" s="26"/>
      <c r="DN2409" s="42"/>
    </row>
    <row r="2410" spans="16:118" x14ac:dyDescent="0.3">
      <c r="P2410" s="26"/>
      <c r="Q2410" s="26"/>
      <c r="R2410" s="26"/>
      <c r="S2410" s="26"/>
      <c r="T2410" s="26"/>
      <c r="U2410" s="26"/>
      <c r="V2410" s="26"/>
      <c r="W2410" s="26"/>
      <c r="X2410" s="26"/>
      <c r="Y2410" s="26"/>
      <c r="Z2410" s="26"/>
      <c r="AA2410" s="26"/>
      <c r="AB2410" s="26"/>
      <c r="AC2410" s="26"/>
      <c r="AD2410" s="26"/>
      <c r="AE2410" s="26"/>
      <c r="AF2410" s="26"/>
      <c r="AG2410" s="26"/>
      <c r="AH2410" s="26"/>
      <c r="AI2410" s="26"/>
      <c r="AJ2410" s="26"/>
      <c r="AK2410" s="26"/>
      <c r="AL2410" s="26"/>
      <c r="AM2410" s="26"/>
      <c r="AN2410" s="26"/>
      <c r="AO2410" s="26"/>
      <c r="AP2410" s="26"/>
      <c r="AQ2410" s="26"/>
      <c r="DN2410" s="42"/>
    </row>
    <row r="2411" spans="16:118" x14ac:dyDescent="0.3">
      <c r="P2411" s="26"/>
      <c r="Q2411" s="26"/>
      <c r="R2411" s="26"/>
      <c r="S2411" s="26"/>
      <c r="T2411" s="26"/>
      <c r="U2411" s="26"/>
      <c r="V2411" s="26"/>
      <c r="W2411" s="26"/>
      <c r="X2411" s="26"/>
      <c r="Y2411" s="26"/>
      <c r="Z2411" s="26"/>
      <c r="AA2411" s="26"/>
      <c r="AB2411" s="26"/>
      <c r="AC2411" s="26"/>
      <c r="AD2411" s="26"/>
      <c r="AE2411" s="26"/>
      <c r="AF2411" s="26"/>
      <c r="AG2411" s="26"/>
      <c r="AH2411" s="26"/>
      <c r="AI2411" s="26"/>
      <c r="AJ2411" s="26"/>
      <c r="AK2411" s="26"/>
      <c r="AL2411" s="26"/>
      <c r="AM2411" s="26"/>
      <c r="AN2411" s="26"/>
      <c r="AO2411" s="26"/>
      <c r="AP2411" s="26"/>
      <c r="AQ2411" s="26"/>
      <c r="DN2411" s="42"/>
    </row>
    <row r="2412" spans="16:118" x14ac:dyDescent="0.3">
      <c r="P2412" s="26"/>
      <c r="Q2412" s="26"/>
      <c r="R2412" s="26"/>
      <c r="S2412" s="26"/>
      <c r="T2412" s="26"/>
      <c r="U2412" s="26"/>
      <c r="V2412" s="26"/>
      <c r="W2412" s="26"/>
      <c r="X2412" s="26"/>
      <c r="Y2412" s="26"/>
      <c r="Z2412" s="26"/>
      <c r="AA2412" s="26"/>
      <c r="AB2412" s="26"/>
      <c r="AC2412" s="26"/>
      <c r="AD2412" s="26"/>
      <c r="AE2412" s="26"/>
      <c r="AF2412" s="26"/>
      <c r="AG2412" s="26"/>
      <c r="AH2412" s="26"/>
      <c r="AI2412" s="26"/>
      <c r="AJ2412" s="26"/>
      <c r="AK2412" s="26"/>
      <c r="AL2412" s="26"/>
      <c r="AM2412" s="26"/>
      <c r="AN2412" s="26"/>
      <c r="AO2412" s="26"/>
      <c r="AP2412" s="26"/>
      <c r="AQ2412" s="26"/>
      <c r="DN2412" s="42"/>
    </row>
    <row r="2413" spans="16:118" x14ac:dyDescent="0.3">
      <c r="P2413" s="26"/>
      <c r="Q2413" s="26"/>
      <c r="R2413" s="26"/>
      <c r="S2413" s="26"/>
      <c r="T2413" s="26"/>
      <c r="U2413" s="26"/>
      <c r="V2413" s="26"/>
      <c r="W2413" s="26"/>
      <c r="X2413" s="26"/>
      <c r="Y2413" s="26"/>
      <c r="Z2413" s="26"/>
      <c r="AA2413" s="26"/>
      <c r="AB2413" s="26"/>
      <c r="AC2413" s="26"/>
      <c r="AD2413" s="26"/>
      <c r="AE2413" s="26"/>
      <c r="AF2413" s="26"/>
      <c r="AG2413" s="26"/>
      <c r="AH2413" s="26"/>
      <c r="AI2413" s="26"/>
      <c r="AJ2413" s="26"/>
      <c r="AK2413" s="26"/>
      <c r="AL2413" s="26"/>
      <c r="AM2413" s="26"/>
      <c r="AN2413" s="26"/>
      <c r="AO2413" s="26"/>
      <c r="AP2413" s="26"/>
      <c r="AQ2413" s="26"/>
      <c r="DN2413" s="42"/>
    </row>
    <row r="2414" spans="16:118" x14ac:dyDescent="0.3">
      <c r="P2414" s="26"/>
      <c r="Q2414" s="26"/>
      <c r="R2414" s="26"/>
      <c r="S2414" s="26"/>
      <c r="T2414" s="26"/>
      <c r="U2414" s="26"/>
      <c r="V2414" s="26"/>
      <c r="W2414" s="26"/>
      <c r="X2414" s="26"/>
      <c r="Y2414" s="26"/>
      <c r="Z2414" s="26"/>
      <c r="AA2414" s="26"/>
      <c r="AB2414" s="26"/>
      <c r="AC2414" s="26"/>
      <c r="AD2414" s="26"/>
      <c r="AE2414" s="26"/>
      <c r="AF2414" s="26"/>
      <c r="AG2414" s="26"/>
      <c r="AH2414" s="26"/>
      <c r="AI2414" s="26"/>
      <c r="AJ2414" s="26"/>
      <c r="AK2414" s="26"/>
      <c r="AL2414" s="26"/>
      <c r="AM2414" s="26"/>
      <c r="AN2414" s="26"/>
      <c r="AO2414" s="26"/>
      <c r="AP2414" s="26"/>
      <c r="AQ2414" s="26"/>
      <c r="DN2414" s="42"/>
    </row>
    <row r="2415" spans="16:118" x14ac:dyDescent="0.3">
      <c r="P2415" s="26"/>
      <c r="Q2415" s="26"/>
      <c r="R2415" s="26"/>
      <c r="S2415" s="26"/>
      <c r="T2415" s="26"/>
      <c r="U2415" s="26"/>
      <c r="V2415" s="26"/>
      <c r="W2415" s="26"/>
      <c r="X2415" s="26"/>
      <c r="Y2415" s="26"/>
      <c r="Z2415" s="26"/>
      <c r="AA2415" s="26"/>
      <c r="AB2415" s="26"/>
      <c r="AC2415" s="26"/>
      <c r="AD2415" s="26"/>
      <c r="AE2415" s="26"/>
      <c r="AF2415" s="26"/>
      <c r="AG2415" s="26"/>
      <c r="AH2415" s="26"/>
      <c r="AI2415" s="26"/>
      <c r="AJ2415" s="26"/>
      <c r="AK2415" s="26"/>
      <c r="AL2415" s="26"/>
      <c r="AM2415" s="26"/>
      <c r="AN2415" s="26"/>
      <c r="AO2415" s="26"/>
      <c r="AP2415" s="26"/>
      <c r="AQ2415" s="26"/>
      <c r="DN2415" s="42"/>
    </row>
    <row r="2416" spans="16:118" x14ac:dyDescent="0.3">
      <c r="P2416" s="26"/>
      <c r="Q2416" s="26"/>
      <c r="R2416" s="26"/>
      <c r="S2416" s="26"/>
      <c r="T2416" s="26"/>
      <c r="U2416" s="26"/>
      <c r="V2416" s="26"/>
      <c r="W2416" s="26"/>
      <c r="X2416" s="26"/>
      <c r="Y2416" s="26"/>
      <c r="Z2416" s="26"/>
      <c r="AA2416" s="26"/>
      <c r="AB2416" s="26"/>
      <c r="AC2416" s="26"/>
      <c r="AD2416" s="26"/>
      <c r="AE2416" s="26"/>
      <c r="AF2416" s="26"/>
      <c r="AG2416" s="26"/>
      <c r="AH2416" s="26"/>
      <c r="AI2416" s="26"/>
      <c r="AJ2416" s="26"/>
      <c r="AK2416" s="26"/>
      <c r="AL2416" s="26"/>
      <c r="AM2416" s="26"/>
      <c r="AN2416" s="26"/>
      <c r="AO2416" s="26"/>
      <c r="AP2416" s="26"/>
      <c r="AQ2416" s="26"/>
      <c r="DN2416" s="42"/>
    </row>
    <row r="2417" spans="16:118" x14ac:dyDescent="0.3">
      <c r="P2417" s="26"/>
      <c r="Q2417" s="26"/>
      <c r="R2417" s="26"/>
      <c r="S2417" s="26"/>
      <c r="T2417" s="26"/>
      <c r="U2417" s="26"/>
      <c r="V2417" s="26"/>
      <c r="W2417" s="26"/>
      <c r="X2417" s="26"/>
      <c r="Y2417" s="26"/>
      <c r="Z2417" s="26"/>
      <c r="AA2417" s="26"/>
      <c r="AB2417" s="26"/>
      <c r="AC2417" s="26"/>
      <c r="AD2417" s="26"/>
      <c r="AE2417" s="26"/>
      <c r="AF2417" s="26"/>
      <c r="AG2417" s="26"/>
      <c r="AH2417" s="26"/>
      <c r="AI2417" s="26"/>
      <c r="AJ2417" s="26"/>
      <c r="AK2417" s="26"/>
      <c r="AL2417" s="26"/>
      <c r="AM2417" s="26"/>
      <c r="AN2417" s="26"/>
      <c r="AO2417" s="26"/>
      <c r="AP2417" s="26"/>
      <c r="AQ2417" s="26"/>
      <c r="DN2417" s="42"/>
    </row>
    <row r="2418" spans="16:118" x14ac:dyDescent="0.3">
      <c r="P2418" s="26"/>
      <c r="Q2418" s="26"/>
      <c r="R2418" s="26"/>
      <c r="S2418" s="26"/>
      <c r="T2418" s="26"/>
      <c r="U2418" s="26"/>
      <c r="V2418" s="26"/>
      <c r="W2418" s="26"/>
      <c r="X2418" s="26"/>
      <c r="Y2418" s="26"/>
      <c r="Z2418" s="26"/>
      <c r="AA2418" s="26"/>
      <c r="AB2418" s="26"/>
      <c r="AC2418" s="26"/>
      <c r="AD2418" s="26"/>
      <c r="AE2418" s="26"/>
      <c r="AF2418" s="26"/>
      <c r="AG2418" s="26"/>
      <c r="AH2418" s="26"/>
      <c r="AI2418" s="26"/>
      <c r="AJ2418" s="26"/>
      <c r="AK2418" s="26"/>
      <c r="AL2418" s="26"/>
      <c r="AM2418" s="26"/>
      <c r="AN2418" s="26"/>
      <c r="AO2418" s="26"/>
      <c r="AP2418" s="26"/>
      <c r="AQ2418" s="26"/>
      <c r="DN2418" s="42"/>
    </row>
    <row r="2419" spans="16:118" x14ac:dyDescent="0.3">
      <c r="P2419" s="26"/>
      <c r="Q2419" s="26"/>
      <c r="R2419" s="26"/>
      <c r="S2419" s="26"/>
      <c r="T2419" s="26"/>
      <c r="U2419" s="26"/>
      <c r="V2419" s="26"/>
      <c r="W2419" s="26"/>
      <c r="X2419" s="26"/>
      <c r="Y2419" s="26"/>
      <c r="Z2419" s="26"/>
      <c r="AA2419" s="26"/>
      <c r="AB2419" s="26"/>
      <c r="AC2419" s="26"/>
      <c r="AD2419" s="26"/>
      <c r="AE2419" s="26"/>
      <c r="AF2419" s="26"/>
      <c r="AG2419" s="26"/>
      <c r="AH2419" s="26"/>
      <c r="AI2419" s="26"/>
      <c r="AJ2419" s="26"/>
      <c r="AK2419" s="26"/>
      <c r="AL2419" s="26"/>
      <c r="AM2419" s="26"/>
      <c r="AN2419" s="26"/>
      <c r="AO2419" s="26"/>
      <c r="AP2419" s="26"/>
      <c r="AQ2419" s="26"/>
      <c r="DN2419" s="42"/>
    </row>
    <row r="2420" spans="16:118" x14ac:dyDescent="0.3">
      <c r="P2420" s="26"/>
      <c r="Q2420" s="26"/>
      <c r="R2420" s="26"/>
      <c r="S2420" s="26"/>
      <c r="T2420" s="26"/>
      <c r="U2420" s="26"/>
      <c r="V2420" s="26"/>
      <c r="W2420" s="26"/>
      <c r="X2420" s="26"/>
      <c r="Y2420" s="26"/>
      <c r="Z2420" s="26"/>
      <c r="AA2420" s="26"/>
      <c r="AB2420" s="26"/>
      <c r="AC2420" s="26"/>
      <c r="AD2420" s="26"/>
      <c r="AE2420" s="26"/>
      <c r="AF2420" s="26"/>
      <c r="AG2420" s="26"/>
      <c r="AH2420" s="26"/>
      <c r="AI2420" s="26"/>
      <c r="AJ2420" s="26"/>
      <c r="AK2420" s="26"/>
      <c r="AL2420" s="26"/>
      <c r="AM2420" s="26"/>
      <c r="AN2420" s="26"/>
      <c r="AO2420" s="26"/>
      <c r="AP2420" s="26"/>
      <c r="AQ2420" s="26"/>
      <c r="DN2420" s="42"/>
    </row>
    <row r="2421" spans="16:118" x14ac:dyDescent="0.3">
      <c r="P2421" s="26"/>
      <c r="Q2421" s="26"/>
      <c r="R2421" s="26"/>
      <c r="S2421" s="26"/>
      <c r="T2421" s="26"/>
      <c r="U2421" s="26"/>
      <c r="V2421" s="26"/>
      <c r="W2421" s="26"/>
      <c r="X2421" s="26"/>
      <c r="Y2421" s="26"/>
      <c r="Z2421" s="26"/>
      <c r="AA2421" s="26"/>
      <c r="AB2421" s="26"/>
      <c r="AC2421" s="26"/>
      <c r="AD2421" s="26"/>
      <c r="AE2421" s="26"/>
      <c r="AF2421" s="26"/>
      <c r="AG2421" s="26"/>
      <c r="AH2421" s="26"/>
      <c r="AI2421" s="26"/>
      <c r="AJ2421" s="26"/>
      <c r="AK2421" s="26"/>
      <c r="AL2421" s="26"/>
      <c r="AM2421" s="26"/>
      <c r="AN2421" s="26"/>
      <c r="AO2421" s="26"/>
      <c r="AP2421" s="26"/>
      <c r="AQ2421" s="26"/>
      <c r="DN2421" s="42"/>
    </row>
    <row r="2422" spans="16:118" x14ac:dyDescent="0.3">
      <c r="P2422" s="26"/>
      <c r="Q2422" s="26"/>
      <c r="R2422" s="26"/>
      <c r="S2422" s="26"/>
      <c r="T2422" s="26"/>
      <c r="U2422" s="26"/>
      <c r="V2422" s="26"/>
      <c r="W2422" s="26"/>
      <c r="X2422" s="26"/>
      <c r="Y2422" s="26"/>
      <c r="Z2422" s="26"/>
      <c r="AA2422" s="26"/>
      <c r="AB2422" s="26"/>
      <c r="AC2422" s="26"/>
      <c r="AD2422" s="26"/>
      <c r="AE2422" s="26"/>
      <c r="AF2422" s="26"/>
      <c r="AG2422" s="26"/>
      <c r="AH2422" s="26"/>
      <c r="AI2422" s="26"/>
      <c r="AJ2422" s="26"/>
      <c r="AK2422" s="26"/>
      <c r="AL2422" s="26"/>
      <c r="AM2422" s="26"/>
      <c r="AN2422" s="26"/>
      <c r="AO2422" s="26"/>
      <c r="AP2422" s="26"/>
      <c r="AQ2422" s="26"/>
      <c r="DN2422" s="42"/>
    </row>
    <row r="2423" spans="16:118" x14ac:dyDescent="0.3">
      <c r="P2423" s="26"/>
      <c r="Q2423" s="26"/>
      <c r="R2423" s="26"/>
      <c r="S2423" s="26"/>
      <c r="T2423" s="26"/>
      <c r="U2423" s="26"/>
      <c r="V2423" s="26"/>
      <c r="W2423" s="26"/>
      <c r="X2423" s="26"/>
      <c r="Y2423" s="26"/>
      <c r="Z2423" s="26"/>
      <c r="AA2423" s="26"/>
      <c r="AB2423" s="26"/>
      <c r="AC2423" s="26"/>
      <c r="AD2423" s="26"/>
      <c r="AE2423" s="26"/>
      <c r="AF2423" s="26"/>
      <c r="AG2423" s="26"/>
      <c r="AH2423" s="26"/>
      <c r="AI2423" s="26"/>
      <c r="AJ2423" s="26"/>
      <c r="AK2423" s="26"/>
      <c r="AL2423" s="26"/>
      <c r="AM2423" s="26"/>
      <c r="AN2423" s="26"/>
      <c r="AO2423" s="26"/>
      <c r="AP2423" s="26"/>
      <c r="AQ2423" s="26"/>
      <c r="DN2423" s="42"/>
    </row>
    <row r="2424" spans="16:118" x14ac:dyDescent="0.3">
      <c r="P2424" s="26"/>
      <c r="Q2424" s="26"/>
      <c r="R2424" s="26"/>
      <c r="S2424" s="26"/>
      <c r="T2424" s="26"/>
      <c r="U2424" s="26"/>
      <c r="V2424" s="26"/>
      <c r="W2424" s="26"/>
      <c r="X2424" s="26"/>
      <c r="Y2424" s="26"/>
      <c r="Z2424" s="26"/>
      <c r="AA2424" s="26"/>
      <c r="AB2424" s="26"/>
      <c r="AC2424" s="26"/>
      <c r="AD2424" s="26"/>
      <c r="AE2424" s="26"/>
      <c r="AF2424" s="26"/>
      <c r="AG2424" s="26"/>
      <c r="AH2424" s="26"/>
      <c r="AI2424" s="26"/>
      <c r="AJ2424" s="26"/>
      <c r="AK2424" s="26"/>
      <c r="AL2424" s="26"/>
      <c r="AM2424" s="26"/>
      <c r="AN2424" s="26"/>
      <c r="AO2424" s="26"/>
      <c r="AP2424" s="26"/>
      <c r="AQ2424" s="26"/>
      <c r="DN2424" s="42"/>
    </row>
    <row r="2425" spans="16:118" x14ac:dyDescent="0.3">
      <c r="P2425" s="26"/>
      <c r="Q2425" s="26"/>
      <c r="R2425" s="26"/>
      <c r="S2425" s="26"/>
      <c r="T2425" s="26"/>
      <c r="U2425" s="26"/>
      <c r="V2425" s="26"/>
      <c r="W2425" s="26"/>
      <c r="X2425" s="26"/>
      <c r="Y2425" s="26"/>
      <c r="Z2425" s="26"/>
      <c r="AA2425" s="26"/>
      <c r="AB2425" s="26"/>
      <c r="AC2425" s="26"/>
      <c r="AD2425" s="26"/>
      <c r="AE2425" s="26"/>
      <c r="AF2425" s="26"/>
      <c r="AG2425" s="26"/>
      <c r="AH2425" s="26"/>
      <c r="AI2425" s="26"/>
      <c r="AJ2425" s="26"/>
      <c r="AK2425" s="26"/>
      <c r="AL2425" s="26"/>
      <c r="AM2425" s="26"/>
      <c r="AN2425" s="26"/>
      <c r="AO2425" s="26"/>
      <c r="AP2425" s="26"/>
      <c r="AQ2425" s="26"/>
      <c r="DN2425" s="42"/>
    </row>
    <row r="2426" spans="16:118" x14ac:dyDescent="0.3">
      <c r="P2426" s="26"/>
      <c r="Q2426" s="26"/>
      <c r="R2426" s="26"/>
      <c r="S2426" s="26"/>
      <c r="T2426" s="26"/>
      <c r="U2426" s="26"/>
      <c r="V2426" s="26"/>
      <c r="W2426" s="26"/>
      <c r="X2426" s="26"/>
      <c r="Y2426" s="26"/>
      <c r="Z2426" s="26"/>
      <c r="AA2426" s="26"/>
      <c r="AB2426" s="26"/>
      <c r="AC2426" s="26"/>
      <c r="AD2426" s="26"/>
      <c r="AE2426" s="26"/>
      <c r="AF2426" s="26"/>
      <c r="AG2426" s="26"/>
      <c r="AH2426" s="26"/>
      <c r="AI2426" s="26"/>
      <c r="AJ2426" s="26"/>
      <c r="AK2426" s="26"/>
      <c r="AL2426" s="26"/>
      <c r="AM2426" s="26"/>
      <c r="AN2426" s="26"/>
      <c r="AO2426" s="26"/>
      <c r="AP2426" s="26"/>
      <c r="AQ2426" s="26"/>
      <c r="DN2426" s="42"/>
    </row>
    <row r="2427" spans="16:118" x14ac:dyDescent="0.3">
      <c r="P2427" s="26"/>
      <c r="Q2427" s="26"/>
      <c r="R2427" s="26"/>
      <c r="S2427" s="26"/>
      <c r="T2427" s="26"/>
      <c r="U2427" s="26"/>
      <c r="V2427" s="26"/>
      <c r="W2427" s="26"/>
      <c r="X2427" s="26"/>
      <c r="Y2427" s="26"/>
      <c r="Z2427" s="26"/>
      <c r="AA2427" s="26"/>
      <c r="AB2427" s="26"/>
      <c r="AC2427" s="26"/>
      <c r="AD2427" s="26"/>
      <c r="AE2427" s="26"/>
      <c r="AF2427" s="26"/>
      <c r="AG2427" s="26"/>
      <c r="AH2427" s="26"/>
      <c r="AI2427" s="26"/>
      <c r="AJ2427" s="26"/>
      <c r="AK2427" s="26"/>
      <c r="AL2427" s="26"/>
      <c r="AM2427" s="26"/>
      <c r="AN2427" s="26"/>
      <c r="AO2427" s="26"/>
      <c r="AP2427" s="26"/>
      <c r="AQ2427" s="26"/>
      <c r="DN2427" s="42"/>
    </row>
    <row r="2428" spans="16:118" x14ac:dyDescent="0.3">
      <c r="P2428" s="26"/>
      <c r="Q2428" s="26"/>
      <c r="R2428" s="26"/>
      <c r="S2428" s="26"/>
      <c r="T2428" s="26"/>
      <c r="U2428" s="26"/>
      <c r="V2428" s="26"/>
      <c r="W2428" s="26"/>
      <c r="X2428" s="26"/>
      <c r="Y2428" s="26"/>
      <c r="Z2428" s="26"/>
      <c r="AA2428" s="26"/>
      <c r="AB2428" s="26"/>
      <c r="AC2428" s="26"/>
      <c r="AD2428" s="26"/>
      <c r="AE2428" s="26"/>
      <c r="AF2428" s="26"/>
      <c r="AG2428" s="26"/>
      <c r="AH2428" s="26"/>
      <c r="AI2428" s="26"/>
      <c r="AJ2428" s="26"/>
      <c r="AK2428" s="26"/>
      <c r="AL2428" s="26"/>
      <c r="AM2428" s="26"/>
      <c r="AN2428" s="26"/>
      <c r="AO2428" s="26"/>
      <c r="AP2428" s="26"/>
      <c r="AQ2428" s="26"/>
      <c r="DN2428" s="42"/>
    </row>
    <row r="2429" spans="16:118" x14ac:dyDescent="0.3">
      <c r="P2429" s="26"/>
      <c r="Q2429" s="26"/>
      <c r="R2429" s="26"/>
      <c r="S2429" s="26"/>
      <c r="T2429" s="26"/>
      <c r="U2429" s="26"/>
      <c r="V2429" s="26"/>
      <c r="W2429" s="26"/>
      <c r="X2429" s="26"/>
      <c r="Y2429" s="26"/>
      <c r="Z2429" s="26"/>
      <c r="AA2429" s="26"/>
      <c r="AB2429" s="26"/>
      <c r="AC2429" s="26"/>
      <c r="AD2429" s="26"/>
      <c r="AE2429" s="26"/>
      <c r="AF2429" s="26"/>
      <c r="AG2429" s="26"/>
      <c r="AH2429" s="26"/>
      <c r="AI2429" s="26"/>
      <c r="AJ2429" s="26"/>
      <c r="AK2429" s="26"/>
      <c r="AL2429" s="26"/>
      <c r="AM2429" s="26"/>
      <c r="AN2429" s="26"/>
      <c r="AO2429" s="26"/>
      <c r="AP2429" s="26"/>
      <c r="AQ2429" s="26"/>
      <c r="DN2429" s="42"/>
    </row>
    <row r="2430" spans="16:118" x14ac:dyDescent="0.3">
      <c r="P2430" s="26"/>
      <c r="Q2430" s="26"/>
      <c r="R2430" s="26"/>
      <c r="S2430" s="26"/>
      <c r="T2430" s="26"/>
      <c r="U2430" s="26"/>
      <c r="V2430" s="26"/>
      <c r="W2430" s="26"/>
      <c r="X2430" s="26"/>
      <c r="Y2430" s="26"/>
      <c r="Z2430" s="26"/>
      <c r="AA2430" s="26"/>
      <c r="AB2430" s="26"/>
      <c r="AC2430" s="26"/>
      <c r="AD2430" s="26"/>
      <c r="AE2430" s="26"/>
      <c r="AF2430" s="26"/>
      <c r="AG2430" s="26"/>
      <c r="AH2430" s="26"/>
      <c r="AI2430" s="26"/>
      <c r="AJ2430" s="26"/>
      <c r="AK2430" s="26"/>
      <c r="AL2430" s="26"/>
      <c r="AM2430" s="26"/>
      <c r="AN2430" s="26"/>
      <c r="AO2430" s="26"/>
      <c r="AP2430" s="26"/>
      <c r="AQ2430" s="26"/>
      <c r="DN2430" s="42"/>
    </row>
    <row r="2431" spans="16:118" x14ac:dyDescent="0.3">
      <c r="P2431" s="26"/>
      <c r="Q2431" s="26"/>
      <c r="R2431" s="26"/>
      <c r="S2431" s="26"/>
      <c r="T2431" s="26"/>
      <c r="U2431" s="26"/>
      <c r="V2431" s="26"/>
      <c r="W2431" s="26"/>
      <c r="X2431" s="26"/>
      <c r="Y2431" s="26"/>
      <c r="Z2431" s="26"/>
      <c r="AA2431" s="26"/>
      <c r="AB2431" s="26"/>
      <c r="AC2431" s="26"/>
      <c r="AD2431" s="26"/>
      <c r="AE2431" s="26"/>
      <c r="AF2431" s="26"/>
      <c r="AG2431" s="26"/>
      <c r="AH2431" s="26"/>
      <c r="AI2431" s="26"/>
      <c r="AJ2431" s="26"/>
      <c r="AK2431" s="26"/>
      <c r="AL2431" s="26"/>
      <c r="AM2431" s="26"/>
      <c r="AN2431" s="26"/>
      <c r="AO2431" s="26"/>
      <c r="AP2431" s="26"/>
      <c r="AQ2431" s="26"/>
      <c r="DN2431" s="42"/>
    </row>
    <row r="2432" spans="16:118" x14ac:dyDescent="0.3">
      <c r="P2432" s="26"/>
      <c r="Q2432" s="26"/>
      <c r="R2432" s="26"/>
      <c r="S2432" s="26"/>
      <c r="T2432" s="26"/>
      <c r="U2432" s="26"/>
      <c r="V2432" s="26"/>
      <c r="W2432" s="26"/>
      <c r="X2432" s="26"/>
      <c r="Y2432" s="26"/>
      <c r="Z2432" s="26"/>
      <c r="AA2432" s="26"/>
      <c r="AB2432" s="26"/>
      <c r="AC2432" s="26"/>
      <c r="AD2432" s="26"/>
      <c r="AE2432" s="26"/>
      <c r="AF2432" s="26"/>
      <c r="AG2432" s="26"/>
      <c r="AH2432" s="26"/>
      <c r="AI2432" s="26"/>
      <c r="AJ2432" s="26"/>
      <c r="AK2432" s="26"/>
      <c r="AL2432" s="26"/>
      <c r="AM2432" s="26"/>
      <c r="AN2432" s="26"/>
      <c r="AO2432" s="26"/>
      <c r="AP2432" s="26"/>
      <c r="AQ2432" s="26"/>
      <c r="DN2432" s="42"/>
    </row>
    <row r="2433" spans="16:118" x14ac:dyDescent="0.3">
      <c r="P2433" s="26"/>
      <c r="Q2433" s="26"/>
      <c r="R2433" s="26"/>
      <c r="S2433" s="26"/>
      <c r="T2433" s="26"/>
      <c r="U2433" s="26"/>
      <c r="V2433" s="26"/>
      <c r="W2433" s="26"/>
      <c r="X2433" s="26"/>
      <c r="Y2433" s="26"/>
      <c r="Z2433" s="26"/>
      <c r="AA2433" s="26"/>
      <c r="AB2433" s="26"/>
      <c r="AC2433" s="26"/>
      <c r="AD2433" s="26"/>
      <c r="AE2433" s="26"/>
      <c r="AF2433" s="26"/>
      <c r="AG2433" s="26"/>
      <c r="AH2433" s="26"/>
      <c r="AI2433" s="26"/>
      <c r="AJ2433" s="26"/>
      <c r="AK2433" s="26"/>
      <c r="AL2433" s="26"/>
      <c r="AM2433" s="26"/>
      <c r="AN2433" s="26"/>
      <c r="AO2433" s="26"/>
      <c r="AP2433" s="26"/>
      <c r="AQ2433" s="26"/>
      <c r="DN2433" s="42"/>
    </row>
    <row r="2434" spans="16:118" x14ac:dyDescent="0.3">
      <c r="P2434" s="26"/>
      <c r="Q2434" s="26"/>
      <c r="R2434" s="26"/>
      <c r="S2434" s="26"/>
      <c r="T2434" s="26"/>
      <c r="U2434" s="26"/>
      <c r="V2434" s="26"/>
      <c r="W2434" s="26"/>
      <c r="X2434" s="26"/>
      <c r="Y2434" s="26"/>
      <c r="Z2434" s="26"/>
      <c r="AA2434" s="26"/>
      <c r="AB2434" s="26"/>
      <c r="AC2434" s="26"/>
      <c r="AD2434" s="26"/>
      <c r="AE2434" s="26"/>
      <c r="AF2434" s="26"/>
      <c r="AG2434" s="26"/>
      <c r="AH2434" s="26"/>
      <c r="AI2434" s="26"/>
      <c r="AJ2434" s="26"/>
      <c r="AK2434" s="26"/>
      <c r="AL2434" s="26"/>
      <c r="AM2434" s="26"/>
      <c r="AN2434" s="26"/>
      <c r="AO2434" s="26"/>
      <c r="AP2434" s="26"/>
      <c r="AQ2434" s="26"/>
      <c r="DN2434" s="42"/>
    </row>
    <row r="2435" spans="16:118" x14ac:dyDescent="0.3">
      <c r="P2435" s="26"/>
      <c r="Q2435" s="26"/>
      <c r="R2435" s="26"/>
      <c r="S2435" s="26"/>
      <c r="T2435" s="26"/>
      <c r="U2435" s="26"/>
      <c r="V2435" s="26"/>
      <c r="W2435" s="26"/>
      <c r="X2435" s="26"/>
      <c r="Y2435" s="26"/>
      <c r="Z2435" s="26"/>
      <c r="AA2435" s="26"/>
      <c r="AB2435" s="26"/>
      <c r="AC2435" s="26"/>
      <c r="AD2435" s="26"/>
      <c r="AE2435" s="26"/>
      <c r="AF2435" s="26"/>
      <c r="AG2435" s="26"/>
      <c r="AH2435" s="26"/>
      <c r="AI2435" s="26"/>
      <c r="AJ2435" s="26"/>
      <c r="AK2435" s="26"/>
      <c r="AL2435" s="26"/>
      <c r="AM2435" s="26"/>
      <c r="AN2435" s="26"/>
      <c r="AO2435" s="26"/>
      <c r="AP2435" s="26"/>
      <c r="AQ2435" s="26"/>
      <c r="DN2435" s="42"/>
    </row>
    <row r="2436" spans="16:118" x14ac:dyDescent="0.3">
      <c r="P2436" s="26"/>
      <c r="Q2436" s="26"/>
      <c r="R2436" s="26"/>
      <c r="S2436" s="26"/>
      <c r="T2436" s="26"/>
      <c r="U2436" s="26"/>
      <c r="V2436" s="26"/>
      <c r="W2436" s="26"/>
      <c r="X2436" s="26"/>
      <c r="Y2436" s="26"/>
      <c r="Z2436" s="26"/>
      <c r="AA2436" s="26"/>
      <c r="AB2436" s="26"/>
      <c r="AC2436" s="26"/>
      <c r="AD2436" s="26"/>
      <c r="AE2436" s="26"/>
      <c r="AF2436" s="26"/>
      <c r="AG2436" s="26"/>
      <c r="AH2436" s="26"/>
      <c r="AI2436" s="26"/>
      <c r="AJ2436" s="26"/>
      <c r="AK2436" s="26"/>
      <c r="AL2436" s="26"/>
      <c r="AM2436" s="26"/>
      <c r="AN2436" s="26"/>
      <c r="AO2436" s="26"/>
      <c r="AP2436" s="26"/>
      <c r="AQ2436" s="26"/>
      <c r="DN2436" s="42"/>
    </row>
    <row r="2437" spans="16:118" x14ac:dyDescent="0.3">
      <c r="P2437" s="26"/>
      <c r="Q2437" s="26"/>
      <c r="R2437" s="26"/>
      <c r="S2437" s="26"/>
      <c r="T2437" s="26"/>
      <c r="U2437" s="26"/>
      <c r="V2437" s="26"/>
      <c r="W2437" s="26"/>
      <c r="X2437" s="26"/>
      <c r="Y2437" s="26"/>
      <c r="Z2437" s="26"/>
      <c r="AA2437" s="26"/>
      <c r="AB2437" s="26"/>
      <c r="AC2437" s="26"/>
      <c r="AD2437" s="26"/>
      <c r="AE2437" s="26"/>
      <c r="AF2437" s="26"/>
      <c r="AG2437" s="26"/>
      <c r="AH2437" s="26"/>
      <c r="AI2437" s="26"/>
      <c r="AJ2437" s="26"/>
      <c r="AK2437" s="26"/>
      <c r="AL2437" s="26"/>
      <c r="AM2437" s="26"/>
      <c r="AN2437" s="26"/>
      <c r="AO2437" s="26"/>
      <c r="AP2437" s="26"/>
      <c r="AQ2437" s="26"/>
      <c r="DN2437" s="42"/>
    </row>
    <row r="2438" spans="16:118" x14ac:dyDescent="0.3">
      <c r="P2438" s="26"/>
      <c r="Q2438" s="26"/>
      <c r="R2438" s="26"/>
      <c r="S2438" s="26"/>
      <c r="T2438" s="26"/>
      <c r="U2438" s="26"/>
      <c r="V2438" s="26"/>
      <c r="W2438" s="26"/>
      <c r="X2438" s="26"/>
      <c r="Y2438" s="26"/>
      <c r="Z2438" s="26"/>
      <c r="AA2438" s="26"/>
      <c r="AB2438" s="26"/>
      <c r="AC2438" s="26"/>
      <c r="AD2438" s="26"/>
      <c r="AE2438" s="26"/>
      <c r="AF2438" s="26"/>
      <c r="AG2438" s="26"/>
      <c r="AH2438" s="26"/>
      <c r="AI2438" s="26"/>
      <c r="AJ2438" s="26"/>
      <c r="AK2438" s="26"/>
      <c r="AL2438" s="26"/>
      <c r="AM2438" s="26"/>
      <c r="AN2438" s="26"/>
      <c r="AO2438" s="26"/>
      <c r="AP2438" s="26"/>
      <c r="AQ2438" s="26"/>
      <c r="DN2438" s="42"/>
    </row>
    <row r="2439" spans="16:118" x14ac:dyDescent="0.3">
      <c r="P2439" s="26"/>
      <c r="Q2439" s="26"/>
      <c r="R2439" s="26"/>
      <c r="S2439" s="26"/>
      <c r="T2439" s="26"/>
      <c r="U2439" s="26"/>
      <c r="V2439" s="26"/>
      <c r="W2439" s="26"/>
      <c r="X2439" s="26"/>
      <c r="Y2439" s="26"/>
      <c r="Z2439" s="26"/>
      <c r="AA2439" s="26"/>
      <c r="AB2439" s="26"/>
      <c r="AC2439" s="26"/>
      <c r="AD2439" s="26"/>
      <c r="AE2439" s="26"/>
      <c r="AF2439" s="26"/>
      <c r="AG2439" s="26"/>
      <c r="AH2439" s="26"/>
      <c r="AI2439" s="26"/>
      <c r="AJ2439" s="26"/>
      <c r="AK2439" s="26"/>
      <c r="AL2439" s="26"/>
      <c r="AM2439" s="26"/>
      <c r="AN2439" s="26"/>
      <c r="AO2439" s="26"/>
      <c r="AP2439" s="26"/>
      <c r="AQ2439" s="26"/>
      <c r="DN2439" s="42"/>
    </row>
    <row r="2440" spans="16:118" x14ac:dyDescent="0.3">
      <c r="P2440" s="26"/>
      <c r="Q2440" s="26"/>
      <c r="R2440" s="26"/>
      <c r="S2440" s="26"/>
      <c r="T2440" s="26"/>
      <c r="U2440" s="26"/>
      <c r="V2440" s="26"/>
      <c r="W2440" s="26"/>
      <c r="X2440" s="26"/>
      <c r="Y2440" s="26"/>
      <c r="Z2440" s="26"/>
      <c r="AA2440" s="26"/>
      <c r="AB2440" s="26"/>
      <c r="AC2440" s="26"/>
      <c r="AD2440" s="26"/>
      <c r="AE2440" s="26"/>
      <c r="AF2440" s="26"/>
      <c r="AG2440" s="26"/>
      <c r="AH2440" s="26"/>
      <c r="AI2440" s="26"/>
      <c r="AJ2440" s="26"/>
      <c r="AK2440" s="26"/>
      <c r="AL2440" s="26"/>
      <c r="AM2440" s="26"/>
      <c r="AN2440" s="26"/>
      <c r="AO2440" s="26"/>
      <c r="AP2440" s="26"/>
      <c r="AQ2440" s="26"/>
      <c r="DN2440" s="42"/>
    </row>
    <row r="2441" spans="16:118" x14ac:dyDescent="0.3">
      <c r="P2441" s="26"/>
      <c r="Q2441" s="26"/>
      <c r="R2441" s="26"/>
      <c r="S2441" s="26"/>
      <c r="T2441" s="26"/>
      <c r="U2441" s="26"/>
      <c r="V2441" s="26"/>
      <c r="W2441" s="26"/>
      <c r="X2441" s="26"/>
      <c r="Y2441" s="26"/>
      <c r="Z2441" s="26"/>
      <c r="AA2441" s="26"/>
      <c r="AB2441" s="26"/>
      <c r="AC2441" s="26"/>
      <c r="AD2441" s="26"/>
      <c r="AE2441" s="26"/>
      <c r="AF2441" s="26"/>
      <c r="AG2441" s="26"/>
      <c r="AH2441" s="26"/>
      <c r="AI2441" s="26"/>
      <c r="AJ2441" s="26"/>
      <c r="AK2441" s="26"/>
      <c r="AL2441" s="26"/>
      <c r="AM2441" s="26"/>
      <c r="AN2441" s="26"/>
      <c r="AO2441" s="26"/>
      <c r="AP2441" s="26"/>
      <c r="AQ2441" s="26"/>
      <c r="DN2441" s="42"/>
    </row>
    <row r="2442" spans="16:118" x14ac:dyDescent="0.3">
      <c r="P2442" s="26"/>
      <c r="Q2442" s="26"/>
      <c r="R2442" s="26"/>
      <c r="S2442" s="26"/>
      <c r="T2442" s="26"/>
      <c r="U2442" s="26"/>
      <c r="V2442" s="26"/>
      <c r="W2442" s="26"/>
      <c r="X2442" s="26"/>
      <c r="Y2442" s="26"/>
      <c r="Z2442" s="26"/>
      <c r="AA2442" s="26"/>
      <c r="AB2442" s="26"/>
      <c r="AC2442" s="26"/>
      <c r="AD2442" s="26"/>
      <c r="AE2442" s="26"/>
      <c r="AF2442" s="26"/>
      <c r="AG2442" s="26"/>
      <c r="AH2442" s="26"/>
      <c r="AI2442" s="26"/>
      <c r="AJ2442" s="26"/>
      <c r="AK2442" s="26"/>
      <c r="AL2442" s="26"/>
      <c r="AM2442" s="26"/>
      <c r="AN2442" s="26"/>
      <c r="AO2442" s="26"/>
      <c r="AP2442" s="26"/>
      <c r="AQ2442" s="26"/>
      <c r="DN2442" s="42"/>
    </row>
    <row r="2443" spans="16:118" x14ac:dyDescent="0.3">
      <c r="P2443" s="26"/>
      <c r="Q2443" s="26"/>
      <c r="R2443" s="26"/>
      <c r="S2443" s="26"/>
      <c r="T2443" s="26"/>
      <c r="U2443" s="26"/>
      <c r="V2443" s="26"/>
      <c r="W2443" s="26"/>
      <c r="X2443" s="26"/>
      <c r="Y2443" s="26"/>
      <c r="Z2443" s="26"/>
      <c r="AA2443" s="26"/>
      <c r="AB2443" s="26"/>
      <c r="AC2443" s="26"/>
      <c r="AD2443" s="26"/>
      <c r="AE2443" s="26"/>
      <c r="AF2443" s="26"/>
      <c r="AG2443" s="26"/>
      <c r="AH2443" s="26"/>
      <c r="AI2443" s="26"/>
      <c r="AJ2443" s="26"/>
      <c r="AK2443" s="26"/>
      <c r="AL2443" s="26"/>
      <c r="AM2443" s="26"/>
      <c r="AN2443" s="26"/>
      <c r="AO2443" s="26"/>
      <c r="AP2443" s="26"/>
      <c r="AQ2443" s="26"/>
      <c r="DN2443" s="42"/>
    </row>
    <row r="2444" spans="16:118" x14ac:dyDescent="0.3">
      <c r="P2444" s="26"/>
      <c r="Q2444" s="26"/>
      <c r="R2444" s="26"/>
      <c r="S2444" s="26"/>
      <c r="T2444" s="26"/>
      <c r="U2444" s="26"/>
      <c r="V2444" s="26"/>
      <c r="W2444" s="26"/>
      <c r="X2444" s="26"/>
      <c r="Y2444" s="26"/>
      <c r="Z2444" s="26"/>
      <c r="AA2444" s="26"/>
      <c r="AB2444" s="26"/>
      <c r="AC2444" s="26"/>
      <c r="AD2444" s="26"/>
      <c r="AE2444" s="26"/>
      <c r="AF2444" s="26"/>
      <c r="AG2444" s="26"/>
      <c r="AH2444" s="26"/>
      <c r="AI2444" s="26"/>
      <c r="AJ2444" s="26"/>
      <c r="AK2444" s="26"/>
      <c r="AL2444" s="26"/>
      <c r="AM2444" s="26"/>
      <c r="AN2444" s="26"/>
      <c r="AO2444" s="26"/>
      <c r="AP2444" s="26"/>
      <c r="AQ2444" s="26"/>
      <c r="DN2444" s="42"/>
    </row>
    <row r="2445" spans="16:118" x14ac:dyDescent="0.3">
      <c r="P2445" s="26"/>
      <c r="Q2445" s="26"/>
      <c r="R2445" s="26"/>
      <c r="S2445" s="26"/>
      <c r="T2445" s="26"/>
      <c r="U2445" s="26"/>
      <c r="V2445" s="26"/>
      <c r="W2445" s="26"/>
      <c r="X2445" s="26"/>
      <c r="Y2445" s="26"/>
      <c r="Z2445" s="26"/>
      <c r="AA2445" s="26"/>
      <c r="AB2445" s="26"/>
      <c r="AC2445" s="26"/>
      <c r="AD2445" s="26"/>
      <c r="AE2445" s="26"/>
      <c r="AF2445" s="26"/>
      <c r="AG2445" s="26"/>
      <c r="AH2445" s="26"/>
      <c r="AI2445" s="26"/>
      <c r="AJ2445" s="26"/>
      <c r="AK2445" s="26"/>
      <c r="AL2445" s="26"/>
      <c r="AM2445" s="26"/>
      <c r="AN2445" s="26"/>
      <c r="AO2445" s="26"/>
      <c r="AP2445" s="26"/>
      <c r="AQ2445" s="26"/>
      <c r="DN2445" s="42"/>
    </row>
    <row r="2446" spans="16:118" x14ac:dyDescent="0.3">
      <c r="P2446" s="26"/>
      <c r="Q2446" s="26"/>
      <c r="R2446" s="26"/>
      <c r="S2446" s="26"/>
      <c r="T2446" s="26"/>
      <c r="U2446" s="26"/>
      <c r="V2446" s="26"/>
      <c r="W2446" s="26"/>
      <c r="X2446" s="26"/>
      <c r="Y2446" s="26"/>
      <c r="Z2446" s="26"/>
      <c r="AA2446" s="26"/>
      <c r="AB2446" s="26"/>
      <c r="AC2446" s="26"/>
      <c r="AD2446" s="26"/>
      <c r="AE2446" s="26"/>
      <c r="AF2446" s="26"/>
      <c r="AG2446" s="26"/>
      <c r="AH2446" s="26"/>
      <c r="AI2446" s="26"/>
      <c r="AJ2446" s="26"/>
      <c r="AK2446" s="26"/>
      <c r="AL2446" s="26"/>
      <c r="AM2446" s="26"/>
      <c r="AN2446" s="26"/>
      <c r="AO2446" s="26"/>
      <c r="AP2446" s="26"/>
      <c r="AQ2446" s="26"/>
      <c r="DN2446" s="42"/>
    </row>
    <row r="2447" spans="16:118" x14ac:dyDescent="0.3">
      <c r="P2447" s="26"/>
      <c r="Q2447" s="26"/>
      <c r="R2447" s="26"/>
      <c r="S2447" s="26"/>
      <c r="T2447" s="26"/>
      <c r="U2447" s="26"/>
      <c r="V2447" s="26"/>
      <c r="W2447" s="26"/>
      <c r="X2447" s="26"/>
      <c r="Y2447" s="26"/>
      <c r="Z2447" s="26"/>
      <c r="AA2447" s="26"/>
      <c r="AB2447" s="26"/>
      <c r="AC2447" s="26"/>
      <c r="AD2447" s="26"/>
      <c r="AE2447" s="26"/>
      <c r="AF2447" s="26"/>
      <c r="AG2447" s="26"/>
      <c r="AH2447" s="26"/>
      <c r="AI2447" s="26"/>
      <c r="AJ2447" s="26"/>
      <c r="AK2447" s="26"/>
      <c r="AL2447" s="26"/>
      <c r="AM2447" s="26"/>
      <c r="AN2447" s="26"/>
      <c r="AO2447" s="26"/>
      <c r="AP2447" s="26"/>
      <c r="AQ2447" s="26"/>
      <c r="DN2447" s="42"/>
    </row>
    <row r="2448" spans="16:118" x14ac:dyDescent="0.3">
      <c r="P2448" s="26"/>
      <c r="Q2448" s="26"/>
      <c r="R2448" s="26"/>
      <c r="S2448" s="26"/>
      <c r="T2448" s="26"/>
      <c r="U2448" s="26"/>
      <c r="V2448" s="26"/>
      <c r="W2448" s="26"/>
      <c r="X2448" s="26"/>
      <c r="Y2448" s="26"/>
      <c r="Z2448" s="26"/>
      <c r="AA2448" s="26"/>
      <c r="AB2448" s="26"/>
      <c r="AC2448" s="26"/>
      <c r="AD2448" s="26"/>
      <c r="AE2448" s="26"/>
      <c r="AF2448" s="26"/>
      <c r="AG2448" s="26"/>
      <c r="AH2448" s="26"/>
      <c r="AI2448" s="26"/>
      <c r="AJ2448" s="26"/>
      <c r="AK2448" s="26"/>
      <c r="AL2448" s="26"/>
      <c r="AM2448" s="26"/>
      <c r="AN2448" s="26"/>
      <c r="AO2448" s="26"/>
      <c r="AP2448" s="26"/>
      <c r="AQ2448" s="26"/>
      <c r="DN2448" s="42"/>
    </row>
    <row r="2449" spans="16:118" x14ac:dyDescent="0.3">
      <c r="P2449" s="26"/>
      <c r="Q2449" s="26"/>
      <c r="R2449" s="26"/>
      <c r="S2449" s="26"/>
      <c r="T2449" s="26"/>
      <c r="U2449" s="26"/>
      <c r="V2449" s="26"/>
      <c r="W2449" s="26"/>
      <c r="X2449" s="26"/>
      <c r="Y2449" s="26"/>
      <c r="Z2449" s="26"/>
      <c r="AA2449" s="26"/>
      <c r="AB2449" s="26"/>
      <c r="AC2449" s="26"/>
      <c r="AD2449" s="26"/>
      <c r="AE2449" s="26"/>
      <c r="AF2449" s="26"/>
      <c r="AG2449" s="26"/>
      <c r="AH2449" s="26"/>
      <c r="AI2449" s="26"/>
      <c r="AJ2449" s="26"/>
      <c r="AK2449" s="26"/>
      <c r="AL2449" s="26"/>
      <c r="AM2449" s="26"/>
      <c r="AN2449" s="26"/>
      <c r="AO2449" s="26"/>
      <c r="AP2449" s="26"/>
      <c r="AQ2449" s="26"/>
      <c r="DN2449" s="42"/>
    </row>
    <row r="2450" spans="16:118" x14ac:dyDescent="0.3">
      <c r="P2450" s="26"/>
      <c r="Q2450" s="26"/>
      <c r="R2450" s="26"/>
      <c r="S2450" s="26"/>
      <c r="T2450" s="26"/>
      <c r="U2450" s="26"/>
      <c r="V2450" s="26"/>
      <c r="W2450" s="26"/>
      <c r="X2450" s="26"/>
      <c r="Y2450" s="26"/>
      <c r="Z2450" s="26"/>
      <c r="AA2450" s="26"/>
      <c r="AB2450" s="26"/>
      <c r="AC2450" s="26"/>
      <c r="AD2450" s="26"/>
      <c r="AE2450" s="26"/>
      <c r="AF2450" s="26"/>
      <c r="AG2450" s="26"/>
      <c r="AH2450" s="26"/>
      <c r="AI2450" s="26"/>
      <c r="AJ2450" s="26"/>
      <c r="AK2450" s="26"/>
      <c r="AL2450" s="26"/>
      <c r="AM2450" s="26"/>
      <c r="AN2450" s="26"/>
      <c r="AO2450" s="26"/>
      <c r="AP2450" s="26"/>
      <c r="AQ2450" s="26"/>
      <c r="DN2450" s="42"/>
    </row>
    <row r="2451" spans="16:118" x14ac:dyDescent="0.3">
      <c r="P2451" s="26"/>
      <c r="Q2451" s="26"/>
      <c r="R2451" s="26"/>
      <c r="S2451" s="26"/>
      <c r="T2451" s="26"/>
      <c r="U2451" s="26"/>
      <c r="V2451" s="26"/>
      <c r="W2451" s="26"/>
      <c r="X2451" s="26"/>
      <c r="Y2451" s="26"/>
      <c r="Z2451" s="26"/>
      <c r="AA2451" s="26"/>
      <c r="AB2451" s="26"/>
      <c r="AC2451" s="26"/>
      <c r="AD2451" s="26"/>
      <c r="AE2451" s="26"/>
      <c r="AF2451" s="26"/>
      <c r="AG2451" s="26"/>
      <c r="AH2451" s="26"/>
      <c r="AI2451" s="26"/>
      <c r="AJ2451" s="26"/>
      <c r="AK2451" s="26"/>
      <c r="AL2451" s="26"/>
      <c r="AM2451" s="26"/>
      <c r="AN2451" s="26"/>
      <c r="AO2451" s="26"/>
      <c r="AP2451" s="26"/>
      <c r="AQ2451" s="26"/>
      <c r="DN2451" s="42"/>
    </row>
    <row r="2452" spans="16:118" x14ac:dyDescent="0.3">
      <c r="P2452" s="26"/>
      <c r="Q2452" s="26"/>
      <c r="R2452" s="26"/>
      <c r="S2452" s="26"/>
      <c r="T2452" s="26"/>
      <c r="U2452" s="26"/>
      <c r="V2452" s="26"/>
      <c r="W2452" s="26"/>
      <c r="X2452" s="26"/>
      <c r="Y2452" s="26"/>
      <c r="Z2452" s="26"/>
      <c r="AA2452" s="26"/>
      <c r="AB2452" s="26"/>
      <c r="AC2452" s="26"/>
      <c r="AD2452" s="26"/>
      <c r="AE2452" s="26"/>
      <c r="AF2452" s="26"/>
      <c r="AG2452" s="26"/>
      <c r="AH2452" s="26"/>
      <c r="AI2452" s="26"/>
      <c r="AJ2452" s="26"/>
      <c r="AK2452" s="26"/>
      <c r="AL2452" s="26"/>
      <c r="AM2452" s="26"/>
      <c r="AN2452" s="26"/>
      <c r="AO2452" s="26"/>
      <c r="AP2452" s="26"/>
      <c r="AQ2452" s="26"/>
      <c r="DN2452" s="42"/>
    </row>
    <row r="2453" spans="16:118" x14ac:dyDescent="0.3">
      <c r="P2453" s="26"/>
      <c r="Q2453" s="26"/>
      <c r="R2453" s="26"/>
      <c r="S2453" s="26"/>
      <c r="T2453" s="26"/>
      <c r="U2453" s="26"/>
      <c r="V2453" s="26"/>
      <c r="W2453" s="26"/>
      <c r="X2453" s="26"/>
      <c r="Y2453" s="26"/>
      <c r="Z2453" s="26"/>
      <c r="AA2453" s="26"/>
      <c r="AB2453" s="26"/>
      <c r="AC2453" s="26"/>
      <c r="AD2453" s="26"/>
      <c r="AE2453" s="26"/>
      <c r="AF2453" s="26"/>
      <c r="AG2453" s="26"/>
      <c r="AH2453" s="26"/>
      <c r="AI2453" s="26"/>
      <c r="AJ2453" s="26"/>
      <c r="AK2453" s="26"/>
      <c r="AL2453" s="26"/>
      <c r="AM2453" s="26"/>
      <c r="AN2453" s="26"/>
      <c r="AO2453" s="26"/>
      <c r="AP2453" s="26"/>
      <c r="AQ2453" s="26"/>
      <c r="DN2453" s="42"/>
    </row>
    <row r="2454" spans="16:118" x14ac:dyDescent="0.3">
      <c r="P2454" s="26"/>
      <c r="Q2454" s="26"/>
      <c r="R2454" s="26"/>
      <c r="S2454" s="26"/>
      <c r="T2454" s="26"/>
      <c r="U2454" s="26"/>
      <c r="V2454" s="26"/>
      <c r="W2454" s="26"/>
      <c r="X2454" s="26"/>
      <c r="Y2454" s="26"/>
      <c r="Z2454" s="26"/>
      <c r="AA2454" s="26"/>
      <c r="AB2454" s="26"/>
      <c r="AC2454" s="26"/>
      <c r="AD2454" s="26"/>
      <c r="AE2454" s="26"/>
      <c r="AF2454" s="26"/>
      <c r="AG2454" s="26"/>
      <c r="AH2454" s="26"/>
      <c r="AI2454" s="26"/>
      <c r="AJ2454" s="26"/>
      <c r="AK2454" s="26"/>
      <c r="AL2454" s="26"/>
      <c r="AM2454" s="26"/>
      <c r="AN2454" s="26"/>
      <c r="AO2454" s="26"/>
      <c r="AP2454" s="26"/>
      <c r="AQ2454" s="26"/>
      <c r="DN2454" s="42"/>
    </row>
    <row r="2455" spans="16:118" x14ac:dyDescent="0.3">
      <c r="P2455" s="26"/>
      <c r="Q2455" s="26"/>
      <c r="R2455" s="26"/>
      <c r="S2455" s="26"/>
      <c r="T2455" s="26"/>
      <c r="U2455" s="26"/>
      <c r="V2455" s="26"/>
      <c r="W2455" s="26"/>
      <c r="X2455" s="26"/>
      <c r="Y2455" s="26"/>
      <c r="Z2455" s="26"/>
      <c r="AA2455" s="26"/>
      <c r="AB2455" s="26"/>
      <c r="AC2455" s="26"/>
      <c r="AD2455" s="26"/>
      <c r="AE2455" s="26"/>
      <c r="AF2455" s="26"/>
      <c r="AG2455" s="26"/>
      <c r="AH2455" s="26"/>
      <c r="AI2455" s="26"/>
      <c r="AJ2455" s="26"/>
      <c r="AK2455" s="26"/>
      <c r="AL2455" s="26"/>
      <c r="AM2455" s="26"/>
      <c r="AN2455" s="26"/>
      <c r="AO2455" s="26"/>
      <c r="AP2455" s="26"/>
      <c r="AQ2455" s="26"/>
      <c r="DN2455" s="42"/>
    </row>
    <row r="2456" spans="16:118" x14ac:dyDescent="0.3">
      <c r="P2456" s="26"/>
      <c r="Q2456" s="26"/>
      <c r="R2456" s="26"/>
      <c r="S2456" s="26"/>
      <c r="T2456" s="26"/>
      <c r="U2456" s="26"/>
      <c r="V2456" s="26"/>
      <c r="W2456" s="26"/>
      <c r="X2456" s="26"/>
      <c r="Y2456" s="26"/>
      <c r="Z2456" s="26"/>
      <c r="AA2456" s="26"/>
      <c r="AB2456" s="26"/>
      <c r="AC2456" s="26"/>
      <c r="AD2456" s="26"/>
      <c r="AE2456" s="26"/>
      <c r="AF2456" s="26"/>
      <c r="AG2456" s="26"/>
      <c r="AH2456" s="26"/>
      <c r="AI2456" s="26"/>
      <c r="AJ2456" s="26"/>
      <c r="AK2456" s="26"/>
      <c r="AL2456" s="26"/>
      <c r="AM2456" s="26"/>
      <c r="AN2456" s="26"/>
      <c r="AO2456" s="26"/>
      <c r="AP2456" s="26"/>
      <c r="AQ2456" s="26"/>
      <c r="DN2456" s="42"/>
    </row>
    <row r="2457" spans="16:118" x14ac:dyDescent="0.3">
      <c r="P2457" s="26"/>
      <c r="Q2457" s="26"/>
      <c r="R2457" s="26"/>
      <c r="S2457" s="26"/>
      <c r="T2457" s="26"/>
      <c r="U2457" s="26"/>
      <c r="V2457" s="26"/>
      <c r="W2457" s="26"/>
      <c r="X2457" s="26"/>
      <c r="Y2457" s="26"/>
      <c r="Z2457" s="26"/>
      <c r="AA2457" s="26"/>
      <c r="AB2457" s="26"/>
      <c r="AC2457" s="26"/>
      <c r="AD2457" s="26"/>
      <c r="AE2457" s="26"/>
      <c r="AF2457" s="26"/>
      <c r="AG2457" s="26"/>
      <c r="AH2457" s="26"/>
      <c r="AI2457" s="26"/>
      <c r="AJ2457" s="26"/>
      <c r="AK2457" s="26"/>
      <c r="AL2457" s="26"/>
      <c r="AM2457" s="26"/>
      <c r="AN2457" s="26"/>
      <c r="AO2457" s="26"/>
      <c r="AP2457" s="26"/>
      <c r="AQ2457" s="26"/>
      <c r="DN2457" s="42"/>
    </row>
    <row r="2458" spans="16:118" x14ac:dyDescent="0.3">
      <c r="P2458" s="26"/>
      <c r="Q2458" s="26"/>
      <c r="R2458" s="26"/>
      <c r="S2458" s="26"/>
      <c r="T2458" s="26"/>
      <c r="U2458" s="26"/>
      <c r="V2458" s="26"/>
      <c r="W2458" s="26"/>
      <c r="X2458" s="26"/>
      <c r="Y2458" s="26"/>
      <c r="Z2458" s="26"/>
      <c r="AA2458" s="26"/>
      <c r="AB2458" s="26"/>
      <c r="AC2458" s="26"/>
      <c r="AD2458" s="26"/>
      <c r="AE2458" s="26"/>
      <c r="AF2458" s="26"/>
      <c r="AG2458" s="26"/>
      <c r="AH2458" s="26"/>
      <c r="AI2458" s="26"/>
      <c r="AJ2458" s="26"/>
      <c r="AK2458" s="26"/>
      <c r="AL2458" s="26"/>
      <c r="AM2458" s="26"/>
      <c r="AN2458" s="26"/>
      <c r="AO2458" s="26"/>
      <c r="AP2458" s="26"/>
      <c r="AQ2458" s="26"/>
      <c r="DN2458" s="42"/>
    </row>
    <row r="2459" spans="16:118" x14ac:dyDescent="0.3">
      <c r="P2459" s="26"/>
      <c r="Q2459" s="26"/>
      <c r="R2459" s="26"/>
      <c r="S2459" s="26"/>
      <c r="T2459" s="26"/>
      <c r="U2459" s="26"/>
      <c r="V2459" s="26"/>
      <c r="W2459" s="26"/>
      <c r="X2459" s="26"/>
      <c r="Y2459" s="26"/>
      <c r="Z2459" s="26"/>
      <c r="AA2459" s="26"/>
      <c r="AB2459" s="26"/>
      <c r="AC2459" s="26"/>
      <c r="AD2459" s="26"/>
      <c r="AE2459" s="26"/>
      <c r="AF2459" s="26"/>
      <c r="AG2459" s="26"/>
      <c r="AH2459" s="26"/>
      <c r="AI2459" s="26"/>
      <c r="AJ2459" s="26"/>
      <c r="AK2459" s="26"/>
      <c r="AL2459" s="26"/>
      <c r="AM2459" s="26"/>
      <c r="AN2459" s="26"/>
      <c r="AO2459" s="26"/>
      <c r="AP2459" s="26"/>
      <c r="AQ2459" s="26"/>
      <c r="DN2459" s="42"/>
    </row>
    <row r="2460" spans="16:118" x14ac:dyDescent="0.3">
      <c r="P2460" s="26"/>
      <c r="Q2460" s="26"/>
      <c r="R2460" s="26"/>
      <c r="S2460" s="26"/>
      <c r="T2460" s="26"/>
      <c r="U2460" s="26"/>
      <c r="V2460" s="26"/>
      <c r="W2460" s="26"/>
      <c r="X2460" s="26"/>
      <c r="Y2460" s="26"/>
      <c r="Z2460" s="26"/>
      <c r="AA2460" s="26"/>
      <c r="AB2460" s="26"/>
      <c r="AC2460" s="26"/>
      <c r="AD2460" s="26"/>
      <c r="AE2460" s="26"/>
      <c r="AF2460" s="26"/>
      <c r="AG2460" s="26"/>
      <c r="AH2460" s="26"/>
      <c r="AI2460" s="26"/>
      <c r="AJ2460" s="26"/>
      <c r="AK2460" s="26"/>
      <c r="AL2460" s="26"/>
      <c r="AM2460" s="26"/>
      <c r="AN2460" s="26"/>
      <c r="AO2460" s="26"/>
      <c r="AP2460" s="26"/>
      <c r="AQ2460" s="26"/>
      <c r="DN2460" s="42"/>
    </row>
    <row r="2461" spans="16:118" x14ac:dyDescent="0.3">
      <c r="P2461" s="26"/>
      <c r="Q2461" s="26"/>
      <c r="R2461" s="26"/>
      <c r="S2461" s="26"/>
      <c r="T2461" s="26"/>
      <c r="U2461" s="26"/>
      <c r="V2461" s="26"/>
      <c r="W2461" s="26"/>
      <c r="X2461" s="26"/>
      <c r="Y2461" s="26"/>
      <c r="Z2461" s="26"/>
      <c r="AA2461" s="26"/>
      <c r="AB2461" s="26"/>
      <c r="AC2461" s="26"/>
      <c r="AD2461" s="26"/>
      <c r="AE2461" s="26"/>
      <c r="AF2461" s="26"/>
      <c r="AG2461" s="26"/>
      <c r="AH2461" s="26"/>
      <c r="AI2461" s="26"/>
      <c r="AJ2461" s="26"/>
      <c r="AK2461" s="26"/>
      <c r="AL2461" s="26"/>
      <c r="AM2461" s="26"/>
      <c r="AN2461" s="26"/>
      <c r="AO2461" s="26"/>
      <c r="AP2461" s="26"/>
      <c r="AQ2461" s="26"/>
      <c r="DN2461" s="42"/>
    </row>
    <row r="2462" spans="16:118" x14ac:dyDescent="0.3">
      <c r="P2462" s="26"/>
      <c r="Q2462" s="26"/>
      <c r="R2462" s="26"/>
      <c r="S2462" s="26"/>
      <c r="T2462" s="26"/>
      <c r="U2462" s="26"/>
      <c r="V2462" s="26"/>
      <c r="W2462" s="26"/>
      <c r="X2462" s="26"/>
      <c r="Y2462" s="26"/>
      <c r="Z2462" s="26"/>
      <c r="AA2462" s="26"/>
      <c r="AB2462" s="26"/>
      <c r="AC2462" s="26"/>
      <c r="AD2462" s="26"/>
      <c r="AE2462" s="26"/>
      <c r="AF2462" s="26"/>
      <c r="AG2462" s="26"/>
      <c r="AH2462" s="26"/>
      <c r="AI2462" s="26"/>
      <c r="AJ2462" s="26"/>
      <c r="AK2462" s="26"/>
      <c r="AL2462" s="26"/>
      <c r="AM2462" s="26"/>
      <c r="AN2462" s="26"/>
      <c r="AO2462" s="26"/>
      <c r="AP2462" s="26"/>
      <c r="AQ2462" s="26"/>
      <c r="DN2462" s="42"/>
    </row>
    <row r="2463" spans="16:118" x14ac:dyDescent="0.3">
      <c r="P2463" s="26"/>
      <c r="Q2463" s="26"/>
      <c r="R2463" s="26"/>
      <c r="S2463" s="26"/>
      <c r="T2463" s="26"/>
      <c r="U2463" s="26"/>
      <c r="V2463" s="26"/>
      <c r="W2463" s="26"/>
      <c r="X2463" s="26"/>
      <c r="Y2463" s="26"/>
      <c r="Z2463" s="26"/>
      <c r="AA2463" s="26"/>
      <c r="AB2463" s="26"/>
      <c r="AC2463" s="26"/>
      <c r="AD2463" s="26"/>
      <c r="AE2463" s="26"/>
      <c r="AF2463" s="26"/>
      <c r="AG2463" s="26"/>
      <c r="AH2463" s="26"/>
      <c r="AI2463" s="26"/>
      <c r="AJ2463" s="26"/>
      <c r="AK2463" s="26"/>
      <c r="AL2463" s="26"/>
      <c r="AM2463" s="26"/>
      <c r="AN2463" s="26"/>
      <c r="AO2463" s="26"/>
      <c r="AP2463" s="26"/>
      <c r="AQ2463" s="26"/>
      <c r="DN2463" s="42"/>
    </row>
    <row r="2464" spans="16:118" x14ac:dyDescent="0.3">
      <c r="P2464" s="26"/>
      <c r="Q2464" s="26"/>
      <c r="R2464" s="26"/>
      <c r="S2464" s="26"/>
      <c r="T2464" s="26"/>
      <c r="U2464" s="26"/>
      <c r="V2464" s="26"/>
      <c r="W2464" s="26"/>
      <c r="X2464" s="26"/>
      <c r="Y2464" s="26"/>
      <c r="Z2464" s="26"/>
      <c r="AA2464" s="26"/>
      <c r="AB2464" s="26"/>
      <c r="AC2464" s="26"/>
      <c r="AD2464" s="26"/>
      <c r="AE2464" s="26"/>
      <c r="AF2464" s="26"/>
      <c r="AG2464" s="26"/>
      <c r="AH2464" s="26"/>
      <c r="AI2464" s="26"/>
      <c r="AJ2464" s="26"/>
      <c r="AK2464" s="26"/>
      <c r="AL2464" s="26"/>
      <c r="AM2464" s="26"/>
      <c r="AN2464" s="26"/>
      <c r="AO2464" s="26"/>
      <c r="AP2464" s="26"/>
      <c r="AQ2464" s="26"/>
      <c r="DN2464" s="42"/>
    </row>
    <row r="2465" spans="16:118" x14ac:dyDescent="0.3">
      <c r="P2465" s="26"/>
      <c r="Q2465" s="26"/>
      <c r="R2465" s="26"/>
      <c r="S2465" s="26"/>
      <c r="T2465" s="26"/>
      <c r="U2465" s="26"/>
      <c r="V2465" s="26"/>
      <c r="W2465" s="26"/>
      <c r="X2465" s="26"/>
      <c r="Y2465" s="26"/>
      <c r="Z2465" s="26"/>
      <c r="AA2465" s="26"/>
      <c r="AB2465" s="26"/>
      <c r="AC2465" s="26"/>
      <c r="AD2465" s="26"/>
      <c r="AE2465" s="26"/>
      <c r="AF2465" s="26"/>
      <c r="AG2465" s="26"/>
      <c r="AH2465" s="26"/>
      <c r="AI2465" s="26"/>
      <c r="AJ2465" s="26"/>
      <c r="AK2465" s="26"/>
      <c r="AL2465" s="26"/>
      <c r="AM2465" s="26"/>
      <c r="AN2465" s="26"/>
      <c r="AO2465" s="26"/>
      <c r="AP2465" s="26"/>
      <c r="AQ2465" s="26"/>
      <c r="DN2465" s="42"/>
    </row>
    <row r="2466" spans="16:118" x14ac:dyDescent="0.3">
      <c r="P2466" s="26"/>
      <c r="Q2466" s="26"/>
      <c r="R2466" s="26"/>
      <c r="S2466" s="26"/>
      <c r="T2466" s="26"/>
      <c r="U2466" s="26"/>
      <c r="V2466" s="26"/>
      <c r="W2466" s="26"/>
      <c r="X2466" s="26"/>
      <c r="Y2466" s="26"/>
      <c r="Z2466" s="26"/>
      <c r="AA2466" s="26"/>
      <c r="AB2466" s="26"/>
      <c r="AC2466" s="26"/>
      <c r="AD2466" s="26"/>
      <c r="AE2466" s="26"/>
      <c r="AF2466" s="26"/>
      <c r="AG2466" s="26"/>
      <c r="AH2466" s="26"/>
      <c r="AI2466" s="26"/>
      <c r="AJ2466" s="26"/>
      <c r="AK2466" s="26"/>
      <c r="AL2466" s="26"/>
      <c r="AM2466" s="26"/>
      <c r="AN2466" s="26"/>
      <c r="AO2466" s="26"/>
      <c r="AP2466" s="26"/>
      <c r="AQ2466" s="26"/>
      <c r="DN2466" s="42"/>
    </row>
    <row r="2467" spans="16:118" x14ac:dyDescent="0.3">
      <c r="P2467" s="26"/>
      <c r="Q2467" s="26"/>
      <c r="R2467" s="26"/>
      <c r="S2467" s="26"/>
      <c r="T2467" s="26"/>
      <c r="U2467" s="26"/>
      <c r="V2467" s="26"/>
      <c r="W2467" s="26"/>
      <c r="X2467" s="26"/>
      <c r="Y2467" s="26"/>
      <c r="Z2467" s="26"/>
      <c r="AA2467" s="26"/>
      <c r="AB2467" s="26"/>
      <c r="AC2467" s="26"/>
      <c r="AD2467" s="26"/>
      <c r="AE2467" s="26"/>
      <c r="AF2467" s="26"/>
      <c r="AG2467" s="26"/>
      <c r="AH2467" s="26"/>
      <c r="AI2467" s="26"/>
      <c r="AJ2467" s="26"/>
      <c r="AK2467" s="26"/>
      <c r="AL2467" s="26"/>
      <c r="AM2467" s="26"/>
      <c r="AN2467" s="26"/>
      <c r="AO2467" s="26"/>
      <c r="AP2467" s="26"/>
      <c r="AQ2467" s="26"/>
      <c r="DN2467" s="42"/>
    </row>
    <row r="2468" spans="16:118" x14ac:dyDescent="0.3">
      <c r="P2468" s="26"/>
      <c r="Q2468" s="26"/>
      <c r="R2468" s="26"/>
      <c r="S2468" s="26"/>
      <c r="T2468" s="26"/>
      <c r="U2468" s="26"/>
      <c r="V2468" s="26"/>
      <c r="W2468" s="26"/>
      <c r="X2468" s="26"/>
      <c r="Y2468" s="26"/>
      <c r="Z2468" s="26"/>
      <c r="AA2468" s="26"/>
      <c r="AB2468" s="26"/>
      <c r="AC2468" s="26"/>
      <c r="AD2468" s="26"/>
      <c r="AE2468" s="26"/>
      <c r="AF2468" s="26"/>
      <c r="AG2468" s="26"/>
      <c r="AH2468" s="26"/>
      <c r="AI2468" s="26"/>
      <c r="AJ2468" s="26"/>
      <c r="AK2468" s="26"/>
      <c r="AL2468" s="26"/>
      <c r="AM2468" s="26"/>
      <c r="AN2468" s="26"/>
      <c r="AO2468" s="26"/>
      <c r="AP2468" s="26"/>
      <c r="AQ2468" s="26"/>
      <c r="DN2468" s="42"/>
    </row>
    <row r="2469" spans="16:118" x14ac:dyDescent="0.3">
      <c r="P2469" s="26"/>
      <c r="Q2469" s="26"/>
      <c r="R2469" s="26"/>
      <c r="S2469" s="26"/>
      <c r="T2469" s="26"/>
      <c r="U2469" s="26"/>
      <c r="V2469" s="26"/>
      <c r="W2469" s="26"/>
      <c r="X2469" s="26"/>
      <c r="Y2469" s="26"/>
      <c r="Z2469" s="26"/>
      <c r="AA2469" s="26"/>
      <c r="AB2469" s="26"/>
      <c r="AC2469" s="26"/>
      <c r="AD2469" s="26"/>
      <c r="AE2469" s="26"/>
      <c r="AF2469" s="26"/>
      <c r="AG2469" s="26"/>
      <c r="AH2469" s="26"/>
      <c r="AI2469" s="26"/>
      <c r="AJ2469" s="26"/>
      <c r="AK2469" s="26"/>
      <c r="AL2469" s="26"/>
      <c r="AM2469" s="26"/>
      <c r="AN2469" s="26"/>
      <c r="AO2469" s="26"/>
      <c r="AP2469" s="26"/>
      <c r="AQ2469" s="26"/>
      <c r="DN2469" s="42"/>
    </row>
    <row r="2470" spans="16:118" x14ac:dyDescent="0.3">
      <c r="P2470" s="26"/>
      <c r="Q2470" s="26"/>
      <c r="R2470" s="26"/>
      <c r="S2470" s="26"/>
      <c r="T2470" s="26"/>
      <c r="U2470" s="26"/>
      <c r="V2470" s="26"/>
      <c r="W2470" s="26"/>
      <c r="X2470" s="26"/>
      <c r="Y2470" s="26"/>
      <c r="Z2470" s="26"/>
      <c r="AA2470" s="26"/>
      <c r="AB2470" s="26"/>
      <c r="AC2470" s="26"/>
      <c r="AD2470" s="26"/>
      <c r="AE2470" s="26"/>
      <c r="AF2470" s="26"/>
      <c r="AG2470" s="26"/>
      <c r="AH2470" s="26"/>
      <c r="AI2470" s="26"/>
      <c r="AJ2470" s="26"/>
      <c r="AK2470" s="26"/>
      <c r="AL2470" s="26"/>
      <c r="AM2470" s="26"/>
      <c r="AN2470" s="26"/>
      <c r="AO2470" s="26"/>
      <c r="AP2470" s="26"/>
      <c r="AQ2470" s="26"/>
      <c r="DN2470" s="42"/>
    </row>
    <row r="2471" spans="16:118" x14ac:dyDescent="0.3">
      <c r="P2471" s="26"/>
      <c r="Q2471" s="26"/>
      <c r="R2471" s="26"/>
      <c r="S2471" s="26"/>
      <c r="T2471" s="26"/>
      <c r="U2471" s="26"/>
      <c r="V2471" s="26"/>
      <c r="W2471" s="26"/>
      <c r="X2471" s="26"/>
      <c r="Y2471" s="26"/>
      <c r="Z2471" s="26"/>
      <c r="AA2471" s="26"/>
      <c r="AB2471" s="26"/>
      <c r="AC2471" s="26"/>
      <c r="AD2471" s="26"/>
      <c r="AE2471" s="26"/>
      <c r="AF2471" s="26"/>
      <c r="AG2471" s="26"/>
      <c r="AH2471" s="26"/>
      <c r="AI2471" s="26"/>
      <c r="AJ2471" s="26"/>
      <c r="AK2471" s="26"/>
      <c r="AL2471" s="26"/>
      <c r="AM2471" s="26"/>
      <c r="AN2471" s="26"/>
      <c r="AO2471" s="26"/>
      <c r="AP2471" s="26"/>
      <c r="AQ2471" s="26"/>
      <c r="DN2471" s="42"/>
    </row>
    <row r="2472" spans="16:118" x14ac:dyDescent="0.3">
      <c r="P2472" s="26"/>
      <c r="Q2472" s="26"/>
      <c r="R2472" s="26"/>
      <c r="S2472" s="26"/>
      <c r="T2472" s="26"/>
      <c r="U2472" s="26"/>
      <c r="V2472" s="26"/>
      <c r="W2472" s="26"/>
      <c r="X2472" s="26"/>
      <c r="Y2472" s="26"/>
      <c r="Z2472" s="26"/>
      <c r="AA2472" s="26"/>
      <c r="AB2472" s="26"/>
      <c r="AC2472" s="26"/>
      <c r="AD2472" s="26"/>
      <c r="AE2472" s="26"/>
      <c r="AF2472" s="26"/>
      <c r="AG2472" s="26"/>
      <c r="AH2472" s="26"/>
      <c r="AI2472" s="26"/>
      <c r="AJ2472" s="26"/>
      <c r="AK2472" s="26"/>
      <c r="AL2472" s="26"/>
      <c r="AM2472" s="26"/>
      <c r="AN2472" s="26"/>
      <c r="AO2472" s="26"/>
      <c r="AP2472" s="26"/>
      <c r="AQ2472" s="26"/>
      <c r="DN2472" s="42"/>
    </row>
    <row r="2473" spans="16:118" x14ac:dyDescent="0.3">
      <c r="P2473" s="26"/>
      <c r="Q2473" s="26"/>
      <c r="R2473" s="26"/>
      <c r="S2473" s="26"/>
      <c r="T2473" s="26"/>
      <c r="U2473" s="26"/>
      <c r="V2473" s="26"/>
      <c r="W2473" s="26"/>
      <c r="X2473" s="26"/>
      <c r="Y2473" s="26"/>
      <c r="Z2473" s="26"/>
      <c r="AA2473" s="26"/>
      <c r="AB2473" s="26"/>
      <c r="AC2473" s="26"/>
      <c r="AD2473" s="26"/>
      <c r="AE2473" s="26"/>
      <c r="AF2473" s="26"/>
      <c r="AG2473" s="26"/>
      <c r="AH2473" s="26"/>
      <c r="AI2473" s="26"/>
      <c r="AJ2473" s="26"/>
      <c r="AK2473" s="26"/>
      <c r="AL2473" s="26"/>
      <c r="AM2473" s="26"/>
      <c r="AN2473" s="26"/>
      <c r="AO2473" s="26"/>
      <c r="AP2473" s="26"/>
      <c r="AQ2473" s="26"/>
      <c r="DN2473" s="42"/>
    </row>
    <row r="2474" spans="16:118" x14ac:dyDescent="0.3">
      <c r="P2474" s="26"/>
      <c r="Q2474" s="26"/>
      <c r="R2474" s="26"/>
      <c r="S2474" s="26"/>
      <c r="T2474" s="26"/>
      <c r="U2474" s="26"/>
      <c r="V2474" s="26"/>
      <c r="W2474" s="26"/>
      <c r="X2474" s="26"/>
      <c r="Y2474" s="26"/>
      <c r="Z2474" s="26"/>
      <c r="AA2474" s="26"/>
      <c r="AB2474" s="26"/>
      <c r="AC2474" s="26"/>
      <c r="AD2474" s="26"/>
      <c r="AE2474" s="26"/>
      <c r="AF2474" s="26"/>
      <c r="AG2474" s="26"/>
      <c r="AH2474" s="26"/>
      <c r="AI2474" s="26"/>
      <c r="AJ2474" s="26"/>
      <c r="AK2474" s="26"/>
      <c r="AL2474" s="26"/>
      <c r="AM2474" s="26"/>
      <c r="AN2474" s="26"/>
      <c r="AO2474" s="26"/>
      <c r="AP2474" s="26"/>
      <c r="AQ2474" s="26"/>
      <c r="DN2474" s="42"/>
    </row>
    <row r="2475" spans="16:118" x14ac:dyDescent="0.3">
      <c r="P2475" s="26"/>
      <c r="Q2475" s="26"/>
      <c r="R2475" s="26"/>
      <c r="S2475" s="26"/>
      <c r="T2475" s="26"/>
      <c r="U2475" s="26"/>
      <c r="V2475" s="26"/>
      <c r="W2475" s="26"/>
      <c r="X2475" s="26"/>
      <c r="Y2475" s="26"/>
      <c r="Z2475" s="26"/>
      <c r="AA2475" s="26"/>
      <c r="AB2475" s="26"/>
      <c r="AC2475" s="26"/>
      <c r="AD2475" s="26"/>
      <c r="AE2475" s="26"/>
      <c r="AF2475" s="26"/>
      <c r="AG2475" s="26"/>
      <c r="AH2475" s="26"/>
      <c r="AI2475" s="26"/>
      <c r="AJ2475" s="26"/>
      <c r="AK2475" s="26"/>
      <c r="AL2475" s="26"/>
      <c r="AM2475" s="26"/>
      <c r="AN2475" s="26"/>
      <c r="AO2475" s="26"/>
      <c r="AP2475" s="26"/>
      <c r="AQ2475" s="26"/>
      <c r="DN2475" s="42"/>
    </row>
    <row r="2476" spans="16:118" x14ac:dyDescent="0.3">
      <c r="P2476" s="26"/>
      <c r="Q2476" s="26"/>
      <c r="R2476" s="26"/>
      <c r="S2476" s="26"/>
      <c r="T2476" s="26"/>
      <c r="U2476" s="26"/>
      <c r="V2476" s="26"/>
      <c r="W2476" s="26"/>
      <c r="X2476" s="26"/>
      <c r="Y2476" s="26"/>
      <c r="Z2476" s="26"/>
      <c r="AA2476" s="26"/>
      <c r="AB2476" s="26"/>
      <c r="AC2476" s="26"/>
      <c r="AD2476" s="26"/>
      <c r="AE2476" s="26"/>
      <c r="AF2476" s="26"/>
      <c r="AG2476" s="26"/>
      <c r="AH2476" s="26"/>
      <c r="AI2476" s="26"/>
      <c r="AJ2476" s="26"/>
      <c r="AK2476" s="26"/>
      <c r="AL2476" s="26"/>
      <c r="AM2476" s="26"/>
      <c r="AN2476" s="26"/>
      <c r="AO2476" s="26"/>
      <c r="AP2476" s="26"/>
      <c r="AQ2476" s="26"/>
      <c r="DN2476" s="42"/>
    </row>
    <row r="2477" spans="16:118" x14ac:dyDescent="0.3">
      <c r="P2477" s="26"/>
      <c r="Q2477" s="26"/>
      <c r="R2477" s="26"/>
      <c r="S2477" s="26"/>
      <c r="T2477" s="26"/>
      <c r="U2477" s="26"/>
      <c r="V2477" s="26"/>
      <c r="W2477" s="26"/>
      <c r="X2477" s="26"/>
      <c r="Y2477" s="26"/>
      <c r="Z2477" s="26"/>
      <c r="AA2477" s="26"/>
      <c r="AB2477" s="26"/>
      <c r="AC2477" s="26"/>
      <c r="AD2477" s="26"/>
      <c r="AE2477" s="26"/>
      <c r="AF2477" s="26"/>
      <c r="AG2477" s="26"/>
      <c r="AH2477" s="26"/>
      <c r="AI2477" s="26"/>
      <c r="AJ2477" s="26"/>
      <c r="AK2477" s="26"/>
      <c r="AL2477" s="26"/>
      <c r="AM2477" s="26"/>
      <c r="AN2477" s="26"/>
      <c r="AO2477" s="26"/>
      <c r="AP2477" s="26"/>
      <c r="AQ2477" s="26"/>
      <c r="DN2477" s="42"/>
    </row>
    <row r="2478" spans="16:118" x14ac:dyDescent="0.3">
      <c r="P2478" s="26"/>
      <c r="Q2478" s="26"/>
      <c r="R2478" s="26"/>
      <c r="S2478" s="26"/>
      <c r="T2478" s="26"/>
      <c r="U2478" s="26"/>
      <c r="V2478" s="26"/>
      <c r="W2478" s="26"/>
      <c r="X2478" s="26"/>
      <c r="Y2478" s="26"/>
      <c r="Z2478" s="26"/>
      <c r="AA2478" s="26"/>
      <c r="AB2478" s="26"/>
      <c r="AC2478" s="26"/>
      <c r="AD2478" s="26"/>
      <c r="AE2478" s="26"/>
      <c r="AF2478" s="26"/>
      <c r="AG2478" s="26"/>
      <c r="AH2478" s="26"/>
      <c r="AI2478" s="26"/>
      <c r="AJ2478" s="26"/>
      <c r="AK2478" s="26"/>
      <c r="AL2478" s="26"/>
      <c r="AM2478" s="26"/>
      <c r="AN2478" s="26"/>
      <c r="AO2478" s="26"/>
      <c r="AP2478" s="26"/>
      <c r="AQ2478" s="26"/>
      <c r="DN2478" s="42"/>
    </row>
    <row r="2479" spans="16:118" x14ac:dyDescent="0.3">
      <c r="P2479" s="26"/>
      <c r="Q2479" s="26"/>
      <c r="R2479" s="26"/>
      <c r="S2479" s="26"/>
      <c r="T2479" s="26"/>
      <c r="U2479" s="26"/>
      <c r="V2479" s="26"/>
      <c r="W2479" s="26"/>
      <c r="X2479" s="26"/>
      <c r="Y2479" s="26"/>
      <c r="Z2479" s="26"/>
      <c r="AA2479" s="26"/>
      <c r="AB2479" s="26"/>
      <c r="AC2479" s="26"/>
      <c r="AD2479" s="26"/>
      <c r="AE2479" s="26"/>
      <c r="AF2479" s="26"/>
      <c r="AG2479" s="26"/>
      <c r="AH2479" s="26"/>
      <c r="AI2479" s="26"/>
      <c r="AJ2479" s="26"/>
      <c r="AK2479" s="26"/>
      <c r="AL2479" s="26"/>
      <c r="AM2479" s="26"/>
      <c r="AN2479" s="26"/>
      <c r="AO2479" s="26"/>
      <c r="AP2479" s="26"/>
      <c r="AQ2479" s="26"/>
      <c r="DN2479" s="42"/>
    </row>
    <row r="2480" spans="16:118" x14ac:dyDescent="0.3">
      <c r="P2480" s="26"/>
      <c r="Q2480" s="26"/>
      <c r="R2480" s="26"/>
      <c r="S2480" s="26"/>
      <c r="T2480" s="26"/>
      <c r="U2480" s="26"/>
      <c r="V2480" s="26"/>
      <c r="W2480" s="26"/>
      <c r="X2480" s="26"/>
      <c r="Y2480" s="26"/>
      <c r="Z2480" s="26"/>
      <c r="AA2480" s="26"/>
      <c r="AB2480" s="26"/>
      <c r="AC2480" s="26"/>
      <c r="AD2480" s="26"/>
      <c r="AE2480" s="26"/>
      <c r="AF2480" s="26"/>
      <c r="AG2480" s="26"/>
      <c r="AH2480" s="26"/>
      <c r="AI2480" s="26"/>
      <c r="AJ2480" s="26"/>
      <c r="AK2480" s="26"/>
      <c r="AL2480" s="26"/>
      <c r="AM2480" s="26"/>
      <c r="AN2480" s="26"/>
      <c r="AO2480" s="26"/>
      <c r="AP2480" s="26"/>
      <c r="AQ2480" s="26"/>
      <c r="DN2480" s="42"/>
    </row>
    <row r="2481" spans="16:118" x14ac:dyDescent="0.3">
      <c r="P2481" s="26"/>
      <c r="Q2481" s="26"/>
      <c r="R2481" s="26"/>
      <c r="S2481" s="26"/>
      <c r="T2481" s="26"/>
      <c r="U2481" s="26"/>
      <c r="V2481" s="26"/>
      <c r="W2481" s="26"/>
      <c r="X2481" s="26"/>
      <c r="Y2481" s="26"/>
      <c r="Z2481" s="26"/>
      <c r="AA2481" s="26"/>
      <c r="AB2481" s="26"/>
      <c r="AC2481" s="26"/>
      <c r="AD2481" s="26"/>
      <c r="AE2481" s="26"/>
      <c r="AF2481" s="26"/>
      <c r="AG2481" s="26"/>
      <c r="AH2481" s="26"/>
      <c r="AI2481" s="26"/>
      <c r="AJ2481" s="26"/>
      <c r="AK2481" s="26"/>
      <c r="AL2481" s="26"/>
      <c r="AM2481" s="26"/>
      <c r="AN2481" s="26"/>
      <c r="AO2481" s="26"/>
      <c r="AP2481" s="26"/>
      <c r="AQ2481" s="26"/>
      <c r="DN2481" s="42"/>
    </row>
    <row r="2482" spans="16:118" x14ac:dyDescent="0.3">
      <c r="P2482" s="26"/>
      <c r="Q2482" s="26"/>
      <c r="R2482" s="26"/>
      <c r="S2482" s="26"/>
      <c r="T2482" s="26"/>
      <c r="U2482" s="26"/>
      <c r="V2482" s="26"/>
      <c r="W2482" s="26"/>
      <c r="X2482" s="26"/>
      <c r="Y2482" s="26"/>
      <c r="Z2482" s="26"/>
      <c r="AA2482" s="26"/>
      <c r="AB2482" s="26"/>
      <c r="AC2482" s="26"/>
      <c r="AD2482" s="26"/>
      <c r="AE2482" s="26"/>
      <c r="AF2482" s="26"/>
      <c r="AG2482" s="26"/>
      <c r="AH2482" s="26"/>
      <c r="AI2482" s="26"/>
      <c r="AJ2482" s="26"/>
      <c r="AK2482" s="26"/>
      <c r="AL2482" s="26"/>
      <c r="AM2482" s="26"/>
      <c r="AN2482" s="26"/>
      <c r="AO2482" s="26"/>
      <c r="AP2482" s="26"/>
      <c r="AQ2482" s="26"/>
      <c r="DN2482" s="42"/>
    </row>
    <row r="2483" spans="16:118" x14ac:dyDescent="0.3">
      <c r="P2483" s="26"/>
      <c r="Q2483" s="26"/>
      <c r="R2483" s="26"/>
      <c r="S2483" s="26"/>
      <c r="T2483" s="26"/>
      <c r="U2483" s="26"/>
      <c r="V2483" s="26"/>
      <c r="W2483" s="26"/>
      <c r="X2483" s="26"/>
      <c r="Y2483" s="26"/>
      <c r="Z2483" s="26"/>
      <c r="AA2483" s="26"/>
      <c r="AB2483" s="26"/>
      <c r="AC2483" s="26"/>
      <c r="AD2483" s="26"/>
      <c r="AE2483" s="26"/>
      <c r="AF2483" s="26"/>
      <c r="AG2483" s="26"/>
      <c r="AH2483" s="26"/>
      <c r="AI2483" s="26"/>
      <c r="AJ2483" s="26"/>
      <c r="AK2483" s="26"/>
      <c r="AL2483" s="26"/>
      <c r="AM2483" s="26"/>
      <c r="AN2483" s="26"/>
      <c r="AO2483" s="26"/>
      <c r="AP2483" s="26"/>
      <c r="AQ2483" s="26"/>
      <c r="DN2483" s="42"/>
    </row>
    <row r="2484" spans="16:118" x14ac:dyDescent="0.3">
      <c r="P2484" s="26"/>
      <c r="Q2484" s="26"/>
      <c r="R2484" s="26"/>
      <c r="S2484" s="26"/>
      <c r="T2484" s="26"/>
      <c r="U2484" s="26"/>
      <c r="V2484" s="26"/>
      <c r="W2484" s="26"/>
      <c r="X2484" s="26"/>
      <c r="Y2484" s="26"/>
      <c r="Z2484" s="26"/>
      <c r="AA2484" s="26"/>
      <c r="AB2484" s="26"/>
      <c r="AC2484" s="26"/>
      <c r="AD2484" s="26"/>
      <c r="AE2484" s="26"/>
      <c r="AF2484" s="26"/>
      <c r="AG2484" s="26"/>
      <c r="AH2484" s="26"/>
      <c r="AI2484" s="26"/>
      <c r="AJ2484" s="26"/>
      <c r="AK2484" s="26"/>
      <c r="AL2484" s="26"/>
      <c r="AM2484" s="26"/>
      <c r="AN2484" s="26"/>
      <c r="AO2484" s="26"/>
      <c r="AP2484" s="26"/>
      <c r="AQ2484" s="26"/>
      <c r="DN2484" s="42"/>
    </row>
    <row r="2485" spans="16:118" x14ac:dyDescent="0.3">
      <c r="P2485" s="26"/>
      <c r="Q2485" s="26"/>
      <c r="R2485" s="26"/>
      <c r="S2485" s="26"/>
      <c r="T2485" s="26"/>
      <c r="U2485" s="26"/>
      <c r="V2485" s="26"/>
      <c r="W2485" s="26"/>
      <c r="X2485" s="26"/>
      <c r="Y2485" s="26"/>
      <c r="Z2485" s="26"/>
      <c r="AA2485" s="26"/>
      <c r="AB2485" s="26"/>
      <c r="AC2485" s="26"/>
      <c r="AD2485" s="26"/>
      <c r="AE2485" s="26"/>
      <c r="AF2485" s="26"/>
      <c r="AG2485" s="26"/>
      <c r="AH2485" s="26"/>
      <c r="AI2485" s="26"/>
      <c r="AJ2485" s="26"/>
      <c r="AK2485" s="26"/>
      <c r="AL2485" s="26"/>
      <c r="AM2485" s="26"/>
      <c r="AN2485" s="26"/>
      <c r="AO2485" s="26"/>
      <c r="AP2485" s="26"/>
      <c r="AQ2485" s="26"/>
      <c r="DN2485" s="42"/>
    </row>
    <row r="2486" spans="16:118" x14ac:dyDescent="0.3">
      <c r="P2486" s="26"/>
      <c r="Q2486" s="26"/>
      <c r="R2486" s="26"/>
      <c r="S2486" s="26"/>
      <c r="T2486" s="26"/>
      <c r="U2486" s="26"/>
      <c r="V2486" s="26"/>
      <c r="W2486" s="26"/>
      <c r="X2486" s="26"/>
      <c r="Y2486" s="26"/>
      <c r="Z2486" s="26"/>
      <c r="AA2486" s="26"/>
      <c r="AB2486" s="26"/>
      <c r="AC2486" s="26"/>
      <c r="AD2486" s="26"/>
      <c r="AE2486" s="26"/>
      <c r="AF2486" s="26"/>
      <c r="AG2486" s="26"/>
      <c r="AH2486" s="26"/>
      <c r="AI2486" s="26"/>
      <c r="AJ2486" s="26"/>
      <c r="AK2486" s="26"/>
      <c r="AL2486" s="26"/>
      <c r="AM2486" s="26"/>
      <c r="AN2486" s="26"/>
      <c r="AO2486" s="26"/>
      <c r="AP2486" s="26"/>
      <c r="AQ2486" s="26"/>
      <c r="DN2486" s="42"/>
    </row>
    <row r="2487" spans="16:118" x14ac:dyDescent="0.3">
      <c r="P2487" s="26"/>
      <c r="Q2487" s="26"/>
      <c r="R2487" s="26"/>
      <c r="S2487" s="26"/>
      <c r="T2487" s="26"/>
      <c r="U2487" s="26"/>
      <c r="V2487" s="26"/>
      <c r="W2487" s="26"/>
      <c r="X2487" s="26"/>
      <c r="Y2487" s="26"/>
      <c r="Z2487" s="26"/>
      <c r="AA2487" s="26"/>
      <c r="AB2487" s="26"/>
      <c r="AC2487" s="26"/>
      <c r="AD2487" s="26"/>
      <c r="AE2487" s="26"/>
      <c r="AF2487" s="26"/>
      <c r="AG2487" s="26"/>
      <c r="AH2487" s="26"/>
      <c r="AI2487" s="26"/>
      <c r="AJ2487" s="26"/>
      <c r="AK2487" s="26"/>
      <c r="AL2487" s="26"/>
      <c r="AM2487" s="26"/>
      <c r="AN2487" s="26"/>
      <c r="AO2487" s="26"/>
      <c r="AP2487" s="26"/>
      <c r="AQ2487" s="26"/>
      <c r="DN2487" s="42"/>
    </row>
    <row r="2488" spans="16:118" x14ac:dyDescent="0.3">
      <c r="P2488" s="26"/>
      <c r="Q2488" s="26"/>
      <c r="R2488" s="26"/>
      <c r="S2488" s="26"/>
      <c r="T2488" s="26"/>
      <c r="U2488" s="26"/>
      <c r="V2488" s="26"/>
      <c r="W2488" s="26"/>
      <c r="X2488" s="26"/>
      <c r="Y2488" s="26"/>
      <c r="Z2488" s="26"/>
      <c r="AA2488" s="26"/>
      <c r="AB2488" s="26"/>
      <c r="AC2488" s="26"/>
      <c r="AD2488" s="26"/>
      <c r="AE2488" s="26"/>
      <c r="AF2488" s="26"/>
      <c r="AG2488" s="26"/>
      <c r="AH2488" s="26"/>
      <c r="AI2488" s="26"/>
      <c r="AJ2488" s="26"/>
      <c r="AK2488" s="26"/>
      <c r="AL2488" s="26"/>
      <c r="AM2488" s="26"/>
      <c r="AN2488" s="26"/>
      <c r="AO2488" s="26"/>
      <c r="AP2488" s="26"/>
      <c r="AQ2488" s="26"/>
      <c r="DN2488" s="42"/>
    </row>
    <row r="2489" spans="16:118" x14ac:dyDescent="0.3">
      <c r="P2489" s="26"/>
      <c r="Q2489" s="26"/>
      <c r="R2489" s="26"/>
      <c r="S2489" s="26"/>
      <c r="T2489" s="26"/>
      <c r="U2489" s="26"/>
      <c r="V2489" s="26"/>
      <c r="W2489" s="26"/>
      <c r="X2489" s="26"/>
      <c r="Y2489" s="26"/>
      <c r="Z2489" s="26"/>
      <c r="AA2489" s="26"/>
      <c r="AB2489" s="26"/>
      <c r="AC2489" s="26"/>
      <c r="AD2489" s="26"/>
      <c r="AE2489" s="26"/>
      <c r="AF2489" s="26"/>
      <c r="AG2489" s="26"/>
      <c r="AH2489" s="26"/>
      <c r="AI2489" s="26"/>
      <c r="AJ2489" s="26"/>
      <c r="AK2489" s="26"/>
      <c r="AL2489" s="26"/>
      <c r="AM2489" s="26"/>
      <c r="AN2489" s="26"/>
      <c r="AO2489" s="26"/>
      <c r="AP2489" s="26"/>
      <c r="AQ2489" s="26"/>
      <c r="DN2489" s="42"/>
    </row>
    <row r="2490" spans="16:118" x14ac:dyDescent="0.3">
      <c r="P2490" s="26"/>
      <c r="Q2490" s="26"/>
      <c r="R2490" s="26"/>
      <c r="S2490" s="26"/>
      <c r="T2490" s="26"/>
      <c r="U2490" s="26"/>
      <c r="V2490" s="26"/>
      <c r="W2490" s="26"/>
      <c r="X2490" s="26"/>
      <c r="Y2490" s="26"/>
      <c r="Z2490" s="26"/>
      <c r="AA2490" s="26"/>
      <c r="AB2490" s="26"/>
      <c r="AC2490" s="26"/>
      <c r="AD2490" s="26"/>
      <c r="AE2490" s="26"/>
      <c r="AF2490" s="26"/>
      <c r="AG2490" s="26"/>
      <c r="AH2490" s="26"/>
      <c r="AI2490" s="26"/>
      <c r="AJ2490" s="26"/>
      <c r="AK2490" s="26"/>
      <c r="AL2490" s="26"/>
      <c r="AM2490" s="26"/>
      <c r="AN2490" s="26"/>
      <c r="AO2490" s="26"/>
      <c r="AP2490" s="26"/>
      <c r="AQ2490" s="26"/>
      <c r="DN2490" s="42"/>
    </row>
    <row r="2491" spans="16:118" x14ac:dyDescent="0.3">
      <c r="P2491" s="26"/>
      <c r="Q2491" s="26"/>
      <c r="R2491" s="26"/>
      <c r="S2491" s="26"/>
      <c r="T2491" s="26"/>
      <c r="U2491" s="26"/>
      <c r="V2491" s="26"/>
      <c r="W2491" s="26"/>
      <c r="X2491" s="26"/>
      <c r="Y2491" s="26"/>
      <c r="Z2491" s="26"/>
      <c r="AA2491" s="26"/>
      <c r="AB2491" s="26"/>
      <c r="AC2491" s="26"/>
      <c r="AD2491" s="26"/>
      <c r="AE2491" s="26"/>
      <c r="AF2491" s="26"/>
      <c r="AG2491" s="26"/>
      <c r="AH2491" s="26"/>
      <c r="AI2491" s="26"/>
      <c r="AJ2491" s="26"/>
      <c r="AK2491" s="26"/>
      <c r="AL2491" s="26"/>
      <c r="AM2491" s="26"/>
      <c r="AN2491" s="26"/>
      <c r="AO2491" s="26"/>
      <c r="AP2491" s="26"/>
      <c r="AQ2491" s="26"/>
      <c r="DN2491" s="42"/>
    </row>
    <row r="2492" spans="16:118" x14ac:dyDescent="0.3">
      <c r="P2492" s="26"/>
      <c r="Q2492" s="26"/>
      <c r="R2492" s="26"/>
      <c r="S2492" s="26"/>
      <c r="T2492" s="26"/>
      <c r="U2492" s="26"/>
      <c r="V2492" s="26"/>
      <c r="W2492" s="26"/>
      <c r="X2492" s="26"/>
      <c r="Y2492" s="26"/>
      <c r="Z2492" s="26"/>
      <c r="AA2492" s="26"/>
      <c r="AB2492" s="26"/>
      <c r="AC2492" s="26"/>
      <c r="AD2492" s="26"/>
      <c r="AE2492" s="26"/>
      <c r="AF2492" s="26"/>
      <c r="AG2492" s="26"/>
      <c r="AH2492" s="26"/>
      <c r="AI2492" s="26"/>
      <c r="AJ2492" s="26"/>
      <c r="AK2492" s="26"/>
      <c r="AL2492" s="26"/>
      <c r="AM2492" s="26"/>
      <c r="AN2492" s="26"/>
      <c r="AO2492" s="26"/>
      <c r="AP2492" s="26"/>
      <c r="AQ2492" s="26"/>
      <c r="DN2492" s="42"/>
    </row>
    <row r="2493" spans="16:118" x14ac:dyDescent="0.3">
      <c r="P2493" s="26"/>
      <c r="Q2493" s="26"/>
      <c r="R2493" s="26"/>
      <c r="S2493" s="26"/>
      <c r="T2493" s="26"/>
      <c r="U2493" s="26"/>
      <c r="V2493" s="26"/>
      <c r="W2493" s="26"/>
      <c r="X2493" s="26"/>
      <c r="Y2493" s="26"/>
      <c r="Z2493" s="26"/>
      <c r="AA2493" s="26"/>
      <c r="AB2493" s="26"/>
      <c r="AC2493" s="26"/>
      <c r="AD2493" s="26"/>
      <c r="AE2493" s="26"/>
      <c r="AF2493" s="26"/>
      <c r="AG2493" s="26"/>
      <c r="AH2493" s="26"/>
      <c r="AI2493" s="26"/>
      <c r="AJ2493" s="26"/>
      <c r="AK2493" s="26"/>
      <c r="AL2493" s="26"/>
      <c r="AM2493" s="26"/>
      <c r="AN2493" s="26"/>
      <c r="AO2493" s="26"/>
      <c r="AP2493" s="26"/>
      <c r="AQ2493" s="26"/>
      <c r="DN2493" s="42"/>
    </row>
    <row r="2494" spans="16:118" x14ac:dyDescent="0.3">
      <c r="P2494" s="26"/>
      <c r="Q2494" s="26"/>
      <c r="R2494" s="26"/>
      <c r="S2494" s="26"/>
      <c r="T2494" s="26"/>
      <c r="U2494" s="26"/>
      <c r="V2494" s="26"/>
      <c r="W2494" s="26"/>
      <c r="X2494" s="26"/>
      <c r="Y2494" s="26"/>
      <c r="Z2494" s="26"/>
      <c r="AA2494" s="26"/>
      <c r="AB2494" s="26"/>
      <c r="AC2494" s="26"/>
      <c r="AD2494" s="26"/>
      <c r="AE2494" s="26"/>
      <c r="AF2494" s="26"/>
      <c r="AG2494" s="26"/>
      <c r="AH2494" s="26"/>
      <c r="AI2494" s="26"/>
      <c r="AJ2494" s="26"/>
      <c r="AK2494" s="26"/>
      <c r="AL2494" s="26"/>
      <c r="AM2494" s="26"/>
      <c r="AN2494" s="26"/>
      <c r="AO2494" s="26"/>
      <c r="AP2494" s="26"/>
      <c r="AQ2494" s="26"/>
      <c r="DN2494" s="42"/>
    </row>
    <row r="2495" spans="16:118" x14ac:dyDescent="0.3">
      <c r="P2495" s="26"/>
      <c r="Q2495" s="26"/>
      <c r="R2495" s="26"/>
      <c r="S2495" s="26"/>
      <c r="T2495" s="26"/>
      <c r="U2495" s="26"/>
      <c r="V2495" s="26"/>
      <c r="W2495" s="26"/>
      <c r="X2495" s="26"/>
      <c r="Y2495" s="26"/>
      <c r="Z2495" s="26"/>
      <c r="AA2495" s="26"/>
      <c r="AB2495" s="26"/>
      <c r="AC2495" s="26"/>
      <c r="AD2495" s="26"/>
      <c r="AE2495" s="26"/>
      <c r="AF2495" s="26"/>
      <c r="AG2495" s="26"/>
      <c r="AH2495" s="26"/>
      <c r="AI2495" s="26"/>
      <c r="AJ2495" s="26"/>
      <c r="AK2495" s="26"/>
      <c r="AL2495" s="26"/>
      <c r="AM2495" s="26"/>
      <c r="AN2495" s="26"/>
      <c r="AO2495" s="26"/>
      <c r="AP2495" s="26"/>
      <c r="AQ2495" s="26"/>
      <c r="DN2495" s="42"/>
    </row>
    <row r="2496" spans="16:118" x14ac:dyDescent="0.3">
      <c r="P2496" s="26"/>
      <c r="Q2496" s="26"/>
      <c r="R2496" s="26"/>
      <c r="S2496" s="26"/>
      <c r="T2496" s="26"/>
      <c r="U2496" s="26"/>
      <c r="V2496" s="26"/>
      <c r="W2496" s="26"/>
      <c r="X2496" s="26"/>
      <c r="Y2496" s="26"/>
      <c r="Z2496" s="26"/>
      <c r="AA2496" s="26"/>
      <c r="AB2496" s="26"/>
      <c r="AC2496" s="26"/>
      <c r="AD2496" s="26"/>
      <c r="AE2496" s="26"/>
      <c r="AF2496" s="26"/>
      <c r="AG2496" s="26"/>
      <c r="AH2496" s="26"/>
      <c r="AI2496" s="26"/>
      <c r="AJ2496" s="26"/>
      <c r="AK2496" s="26"/>
      <c r="AL2496" s="26"/>
      <c r="AM2496" s="26"/>
      <c r="AN2496" s="26"/>
      <c r="AO2496" s="26"/>
      <c r="AP2496" s="26"/>
      <c r="AQ2496" s="26"/>
      <c r="DN2496" s="42"/>
    </row>
    <row r="2497" spans="16:118" x14ac:dyDescent="0.3">
      <c r="P2497" s="26"/>
      <c r="Q2497" s="26"/>
      <c r="R2497" s="26"/>
      <c r="S2497" s="26"/>
      <c r="T2497" s="26"/>
      <c r="U2497" s="26"/>
      <c r="V2497" s="26"/>
      <c r="W2497" s="26"/>
      <c r="X2497" s="26"/>
      <c r="Y2497" s="26"/>
      <c r="Z2497" s="26"/>
      <c r="AA2497" s="26"/>
      <c r="AB2497" s="26"/>
      <c r="AC2497" s="26"/>
      <c r="AD2497" s="26"/>
      <c r="AE2497" s="26"/>
      <c r="AF2497" s="26"/>
      <c r="AG2497" s="26"/>
      <c r="AH2497" s="26"/>
      <c r="AI2497" s="26"/>
      <c r="AJ2497" s="26"/>
      <c r="AK2497" s="26"/>
      <c r="AL2497" s="26"/>
      <c r="AM2497" s="26"/>
      <c r="AN2497" s="26"/>
      <c r="AO2497" s="26"/>
      <c r="AP2497" s="26"/>
      <c r="AQ2497" s="26"/>
      <c r="DN2497" s="42"/>
    </row>
    <row r="2498" spans="16:118" x14ac:dyDescent="0.3">
      <c r="P2498" s="26"/>
      <c r="Q2498" s="26"/>
      <c r="R2498" s="26"/>
      <c r="S2498" s="26"/>
      <c r="T2498" s="26"/>
      <c r="U2498" s="26"/>
      <c r="V2498" s="26"/>
      <c r="W2498" s="26"/>
      <c r="X2498" s="26"/>
      <c r="Y2498" s="26"/>
      <c r="Z2498" s="26"/>
      <c r="AA2498" s="26"/>
      <c r="AB2498" s="26"/>
      <c r="AC2498" s="26"/>
      <c r="AD2498" s="26"/>
      <c r="AE2498" s="26"/>
      <c r="AF2498" s="26"/>
      <c r="AG2498" s="26"/>
      <c r="AH2498" s="26"/>
      <c r="AI2498" s="26"/>
      <c r="AJ2498" s="26"/>
      <c r="AK2498" s="26"/>
      <c r="AL2498" s="26"/>
      <c r="AM2498" s="26"/>
      <c r="AN2498" s="26"/>
      <c r="AO2498" s="26"/>
      <c r="AP2498" s="26"/>
      <c r="AQ2498" s="26"/>
      <c r="DN2498" s="42"/>
    </row>
    <row r="2499" spans="16:118" x14ac:dyDescent="0.3">
      <c r="P2499" s="26"/>
      <c r="Q2499" s="26"/>
      <c r="R2499" s="26"/>
      <c r="S2499" s="26"/>
      <c r="T2499" s="26"/>
      <c r="U2499" s="26"/>
      <c r="V2499" s="26"/>
      <c r="W2499" s="26"/>
      <c r="X2499" s="26"/>
      <c r="Y2499" s="26"/>
      <c r="Z2499" s="26"/>
      <c r="AA2499" s="26"/>
      <c r="AB2499" s="26"/>
      <c r="AC2499" s="26"/>
      <c r="AD2499" s="26"/>
      <c r="AE2499" s="26"/>
      <c r="AF2499" s="26"/>
      <c r="AG2499" s="26"/>
      <c r="AH2499" s="26"/>
      <c r="AI2499" s="26"/>
      <c r="AJ2499" s="26"/>
      <c r="AK2499" s="26"/>
      <c r="AL2499" s="26"/>
      <c r="AM2499" s="26"/>
      <c r="AN2499" s="26"/>
      <c r="AO2499" s="26"/>
      <c r="AP2499" s="26"/>
      <c r="AQ2499" s="26"/>
      <c r="DN2499" s="42"/>
    </row>
    <row r="2500" spans="16:118" x14ac:dyDescent="0.3">
      <c r="P2500" s="26"/>
      <c r="Q2500" s="26"/>
      <c r="R2500" s="26"/>
      <c r="S2500" s="26"/>
      <c r="T2500" s="26"/>
      <c r="U2500" s="26"/>
      <c r="V2500" s="26"/>
      <c r="W2500" s="26"/>
      <c r="X2500" s="26"/>
      <c r="Y2500" s="26"/>
      <c r="Z2500" s="26"/>
      <c r="AA2500" s="26"/>
      <c r="AB2500" s="26"/>
      <c r="AC2500" s="26"/>
      <c r="AD2500" s="26"/>
      <c r="AE2500" s="26"/>
      <c r="AF2500" s="26"/>
      <c r="AG2500" s="26"/>
      <c r="AH2500" s="26"/>
      <c r="AI2500" s="26"/>
      <c r="AJ2500" s="26"/>
      <c r="AK2500" s="26"/>
      <c r="AL2500" s="26"/>
      <c r="AM2500" s="26"/>
      <c r="AN2500" s="26"/>
      <c r="AO2500" s="26"/>
      <c r="AP2500" s="26"/>
      <c r="AQ2500" s="26"/>
      <c r="DN2500" s="42"/>
    </row>
    <row r="2501" spans="16:118" x14ac:dyDescent="0.3">
      <c r="P2501" s="26"/>
      <c r="Q2501" s="26"/>
      <c r="R2501" s="26"/>
      <c r="S2501" s="26"/>
      <c r="T2501" s="26"/>
      <c r="U2501" s="26"/>
      <c r="V2501" s="26"/>
      <c r="W2501" s="26"/>
      <c r="X2501" s="26"/>
      <c r="Y2501" s="26"/>
      <c r="Z2501" s="26"/>
      <c r="AA2501" s="26"/>
      <c r="AB2501" s="26"/>
      <c r="AC2501" s="26"/>
      <c r="AD2501" s="26"/>
      <c r="AE2501" s="26"/>
      <c r="AF2501" s="26"/>
      <c r="AG2501" s="26"/>
      <c r="AH2501" s="26"/>
      <c r="AI2501" s="26"/>
      <c r="AJ2501" s="26"/>
      <c r="AK2501" s="26"/>
      <c r="AL2501" s="26"/>
      <c r="AM2501" s="26"/>
      <c r="AN2501" s="26"/>
      <c r="AO2501" s="26"/>
      <c r="AP2501" s="26"/>
      <c r="AQ2501" s="26"/>
      <c r="DN2501" s="42"/>
    </row>
    <row r="2502" spans="16:118" x14ac:dyDescent="0.3">
      <c r="P2502" s="26"/>
      <c r="Q2502" s="26"/>
      <c r="R2502" s="26"/>
      <c r="S2502" s="26"/>
      <c r="T2502" s="26"/>
      <c r="U2502" s="26"/>
      <c r="V2502" s="26"/>
      <c r="W2502" s="26"/>
      <c r="X2502" s="26"/>
      <c r="Y2502" s="26"/>
      <c r="Z2502" s="26"/>
      <c r="AA2502" s="26"/>
      <c r="AB2502" s="26"/>
      <c r="AC2502" s="26"/>
      <c r="AD2502" s="26"/>
      <c r="AE2502" s="26"/>
      <c r="AF2502" s="26"/>
      <c r="AG2502" s="26"/>
      <c r="AH2502" s="26"/>
      <c r="AI2502" s="26"/>
      <c r="AJ2502" s="26"/>
      <c r="AK2502" s="26"/>
      <c r="AL2502" s="26"/>
      <c r="AM2502" s="26"/>
      <c r="AN2502" s="26"/>
      <c r="AO2502" s="26"/>
      <c r="AP2502" s="26"/>
      <c r="AQ2502" s="26"/>
      <c r="DN2502" s="42"/>
    </row>
    <row r="2503" spans="16:118" x14ac:dyDescent="0.3">
      <c r="P2503" s="26"/>
      <c r="Q2503" s="26"/>
      <c r="R2503" s="26"/>
      <c r="S2503" s="26"/>
      <c r="T2503" s="26"/>
      <c r="U2503" s="26"/>
      <c r="V2503" s="26"/>
      <c r="W2503" s="26"/>
      <c r="X2503" s="26"/>
      <c r="Y2503" s="26"/>
      <c r="Z2503" s="26"/>
      <c r="AA2503" s="26"/>
      <c r="AB2503" s="26"/>
      <c r="AC2503" s="26"/>
      <c r="AD2503" s="26"/>
      <c r="AE2503" s="26"/>
      <c r="AF2503" s="26"/>
      <c r="AG2503" s="26"/>
      <c r="AH2503" s="26"/>
      <c r="AI2503" s="26"/>
      <c r="AJ2503" s="26"/>
      <c r="AK2503" s="26"/>
      <c r="AL2503" s="26"/>
      <c r="AM2503" s="26"/>
      <c r="AN2503" s="26"/>
      <c r="AO2503" s="26"/>
      <c r="AP2503" s="26"/>
      <c r="AQ2503" s="26"/>
      <c r="DN2503" s="42"/>
    </row>
    <row r="2504" spans="16:118" x14ac:dyDescent="0.3">
      <c r="P2504" s="26"/>
      <c r="Q2504" s="26"/>
      <c r="R2504" s="26"/>
      <c r="S2504" s="26"/>
      <c r="T2504" s="26"/>
      <c r="U2504" s="26"/>
      <c r="V2504" s="26"/>
      <c r="W2504" s="26"/>
      <c r="X2504" s="26"/>
      <c r="Y2504" s="26"/>
      <c r="Z2504" s="26"/>
      <c r="AA2504" s="26"/>
      <c r="AB2504" s="26"/>
      <c r="AC2504" s="26"/>
      <c r="AD2504" s="26"/>
      <c r="AE2504" s="26"/>
      <c r="AF2504" s="26"/>
      <c r="AG2504" s="26"/>
      <c r="AH2504" s="26"/>
      <c r="AI2504" s="26"/>
      <c r="AJ2504" s="26"/>
      <c r="AK2504" s="26"/>
      <c r="AL2504" s="26"/>
      <c r="AM2504" s="26"/>
      <c r="AN2504" s="26"/>
      <c r="AO2504" s="26"/>
      <c r="AP2504" s="26"/>
      <c r="AQ2504" s="26"/>
      <c r="DN2504" s="42"/>
    </row>
    <row r="2505" spans="16:118" x14ac:dyDescent="0.3">
      <c r="P2505" s="26"/>
      <c r="Q2505" s="26"/>
      <c r="R2505" s="26"/>
      <c r="S2505" s="26"/>
      <c r="T2505" s="26"/>
      <c r="U2505" s="26"/>
      <c r="V2505" s="26"/>
      <c r="W2505" s="26"/>
      <c r="X2505" s="26"/>
      <c r="Y2505" s="26"/>
      <c r="Z2505" s="26"/>
      <c r="AA2505" s="26"/>
      <c r="AB2505" s="26"/>
      <c r="AC2505" s="26"/>
      <c r="AD2505" s="26"/>
      <c r="AE2505" s="26"/>
      <c r="AF2505" s="26"/>
      <c r="AG2505" s="26"/>
      <c r="AH2505" s="26"/>
      <c r="AI2505" s="26"/>
      <c r="AJ2505" s="26"/>
      <c r="AK2505" s="26"/>
      <c r="AL2505" s="26"/>
      <c r="AM2505" s="26"/>
      <c r="AN2505" s="26"/>
      <c r="AO2505" s="26"/>
      <c r="AP2505" s="26"/>
      <c r="AQ2505" s="26"/>
      <c r="DN2505" s="42"/>
    </row>
    <row r="2506" spans="16:118" x14ac:dyDescent="0.3">
      <c r="P2506" s="26"/>
      <c r="Q2506" s="26"/>
      <c r="R2506" s="26"/>
      <c r="S2506" s="26"/>
      <c r="T2506" s="26"/>
      <c r="U2506" s="26"/>
      <c r="V2506" s="26"/>
      <c r="W2506" s="26"/>
      <c r="X2506" s="26"/>
      <c r="Y2506" s="26"/>
      <c r="Z2506" s="26"/>
      <c r="AA2506" s="26"/>
      <c r="AB2506" s="26"/>
      <c r="AC2506" s="26"/>
      <c r="AD2506" s="26"/>
      <c r="AE2506" s="26"/>
      <c r="AF2506" s="26"/>
      <c r="AG2506" s="26"/>
      <c r="AH2506" s="26"/>
      <c r="AI2506" s="26"/>
      <c r="AJ2506" s="26"/>
      <c r="AK2506" s="26"/>
      <c r="AL2506" s="26"/>
      <c r="AM2506" s="26"/>
      <c r="AN2506" s="26"/>
      <c r="AO2506" s="26"/>
      <c r="AP2506" s="26"/>
      <c r="AQ2506" s="26"/>
      <c r="DN2506" s="42"/>
    </row>
    <row r="2507" spans="16:118" x14ac:dyDescent="0.3">
      <c r="P2507" s="26"/>
      <c r="Q2507" s="26"/>
      <c r="R2507" s="26"/>
      <c r="S2507" s="26"/>
      <c r="T2507" s="26"/>
      <c r="U2507" s="26"/>
      <c r="V2507" s="26"/>
      <c r="W2507" s="26"/>
      <c r="X2507" s="26"/>
      <c r="Y2507" s="26"/>
      <c r="Z2507" s="26"/>
      <c r="AA2507" s="26"/>
      <c r="AB2507" s="26"/>
      <c r="AC2507" s="26"/>
      <c r="AD2507" s="26"/>
      <c r="AE2507" s="26"/>
      <c r="AF2507" s="26"/>
      <c r="AG2507" s="26"/>
      <c r="AH2507" s="26"/>
      <c r="AI2507" s="26"/>
      <c r="AJ2507" s="26"/>
      <c r="AK2507" s="26"/>
      <c r="AL2507" s="26"/>
      <c r="AM2507" s="26"/>
      <c r="AN2507" s="26"/>
      <c r="AO2507" s="26"/>
      <c r="AP2507" s="26"/>
      <c r="AQ2507" s="26"/>
      <c r="DN2507" s="42"/>
    </row>
    <row r="2508" spans="16:118" x14ac:dyDescent="0.3">
      <c r="P2508" s="26"/>
      <c r="Q2508" s="26"/>
      <c r="R2508" s="26"/>
      <c r="S2508" s="26"/>
      <c r="T2508" s="26"/>
      <c r="U2508" s="26"/>
      <c r="V2508" s="26"/>
      <c r="W2508" s="26"/>
      <c r="X2508" s="26"/>
      <c r="Y2508" s="26"/>
      <c r="Z2508" s="26"/>
      <c r="AA2508" s="26"/>
      <c r="AB2508" s="26"/>
      <c r="AC2508" s="26"/>
      <c r="AD2508" s="26"/>
      <c r="AE2508" s="26"/>
      <c r="AF2508" s="26"/>
      <c r="AG2508" s="26"/>
      <c r="AH2508" s="26"/>
      <c r="AI2508" s="26"/>
      <c r="AJ2508" s="26"/>
      <c r="AK2508" s="26"/>
      <c r="AL2508" s="26"/>
      <c r="AM2508" s="26"/>
      <c r="AN2508" s="26"/>
      <c r="AO2508" s="26"/>
      <c r="AP2508" s="26"/>
      <c r="AQ2508" s="26"/>
      <c r="DN2508" s="42"/>
    </row>
    <row r="2509" spans="16:118" x14ac:dyDescent="0.3">
      <c r="P2509" s="26"/>
      <c r="Q2509" s="26"/>
      <c r="R2509" s="26"/>
      <c r="S2509" s="26"/>
      <c r="T2509" s="26"/>
      <c r="U2509" s="26"/>
      <c r="V2509" s="26"/>
      <c r="W2509" s="26"/>
      <c r="X2509" s="26"/>
      <c r="Y2509" s="26"/>
      <c r="Z2509" s="26"/>
      <c r="AA2509" s="26"/>
      <c r="AB2509" s="26"/>
      <c r="AC2509" s="26"/>
      <c r="AD2509" s="26"/>
      <c r="AE2509" s="26"/>
      <c r="AF2509" s="26"/>
      <c r="AG2509" s="26"/>
      <c r="AH2509" s="26"/>
      <c r="AI2509" s="26"/>
      <c r="AJ2509" s="26"/>
      <c r="AK2509" s="26"/>
      <c r="AL2509" s="26"/>
      <c r="AM2509" s="26"/>
      <c r="AN2509" s="26"/>
      <c r="AO2509" s="26"/>
      <c r="AP2509" s="26"/>
      <c r="AQ2509" s="26"/>
      <c r="DN2509" s="42"/>
    </row>
    <row r="2510" spans="16:118" x14ac:dyDescent="0.3">
      <c r="P2510" s="26"/>
      <c r="Q2510" s="26"/>
      <c r="R2510" s="26"/>
      <c r="S2510" s="26"/>
      <c r="T2510" s="26"/>
      <c r="U2510" s="26"/>
      <c r="V2510" s="26"/>
      <c r="W2510" s="26"/>
      <c r="X2510" s="26"/>
      <c r="Y2510" s="26"/>
      <c r="Z2510" s="26"/>
      <c r="AA2510" s="26"/>
      <c r="AB2510" s="26"/>
      <c r="AC2510" s="26"/>
      <c r="AD2510" s="26"/>
      <c r="AE2510" s="26"/>
      <c r="AF2510" s="26"/>
      <c r="AG2510" s="26"/>
      <c r="AH2510" s="26"/>
      <c r="AI2510" s="26"/>
      <c r="AJ2510" s="26"/>
      <c r="AK2510" s="26"/>
      <c r="AL2510" s="26"/>
      <c r="AM2510" s="26"/>
      <c r="AN2510" s="26"/>
      <c r="AO2510" s="26"/>
      <c r="AP2510" s="26"/>
      <c r="AQ2510" s="26"/>
      <c r="DN2510" s="42"/>
    </row>
    <row r="2511" spans="16:118" x14ac:dyDescent="0.3">
      <c r="P2511" s="26"/>
      <c r="Q2511" s="26"/>
      <c r="R2511" s="26"/>
      <c r="S2511" s="26"/>
      <c r="T2511" s="26"/>
      <c r="U2511" s="26"/>
      <c r="V2511" s="26"/>
      <c r="W2511" s="26"/>
      <c r="X2511" s="26"/>
      <c r="Y2511" s="26"/>
      <c r="Z2511" s="26"/>
      <c r="AA2511" s="26"/>
      <c r="AB2511" s="26"/>
      <c r="AC2511" s="26"/>
      <c r="AD2511" s="26"/>
      <c r="AE2511" s="26"/>
      <c r="AF2511" s="26"/>
      <c r="AG2511" s="26"/>
      <c r="AH2511" s="26"/>
      <c r="AI2511" s="26"/>
      <c r="AJ2511" s="26"/>
      <c r="AK2511" s="26"/>
      <c r="AL2511" s="26"/>
      <c r="AM2511" s="26"/>
      <c r="AN2511" s="26"/>
      <c r="AO2511" s="26"/>
      <c r="AP2511" s="26"/>
      <c r="AQ2511" s="26"/>
      <c r="DN2511" s="42"/>
    </row>
    <row r="2512" spans="16:118" x14ac:dyDescent="0.3">
      <c r="P2512" s="26"/>
      <c r="Q2512" s="26"/>
      <c r="R2512" s="26"/>
      <c r="S2512" s="26"/>
      <c r="T2512" s="26"/>
      <c r="U2512" s="26"/>
      <c r="V2512" s="26"/>
      <c r="W2512" s="26"/>
      <c r="X2512" s="26"/>
      <c r="Y2512" s="26"/>
      <c r="Z2512" s="26"/>
      <c r="AA2512" s="26"/>
      <c r="AB2512" s="26"/>
      <c r="AC2512" s="26"/>
      <c r="AD2512" s="26"/>
      <c r="AE2512" s="26"/>
      <c r="AF2512" s="26"/>
      <c r="AG2512" s="26"/>
      <c r="AH2512" s="26"/>
      <c r="AI2512" s="26"/>
      <c r="AJ2512" s="26"/>
      <c r="AK2512" s="26"/>
      <c r="AL2512" s="26"/>
      <c r="AM2512" s="26"/>
      <c r="AN2512" s="26"/>
      <c r="AO2512" s="26"/>
      <c r="AP2512" s="26"/>
      <c r="AQ2512" s="26"/>
      <c r="DN2512" s="42"/>
    </row>
    <row r="2513" spans="16:118" x14ac:dyDescent="0.3">
      <c r="P2513" s="26"/>
      <c r="Q2513" s="26"/>
      <c r="R2513" s="26"/>
      <c r="S2513" s="26"/>
      <c r="T2513" s="26"/>
      <c r="U2513" s="26"/>
      <c r="V2513" s="26"/>
      <c r="W2513" s="26"/>
      <c r="X2513" s="26"/>
      <c r="Y2513" s="26"/>
      <c r="Z2513" s="26"/>
      <c r="AA2513" s="26"/>
      <c r="AB2513" s="26"/>
      <c r="AC2513" s="26"/>
      <c r="AD2513" s="26"/>
      <c r="AE2513" s="26"/>
      <c r="AF2513" s="26"/>
      <c r="AG2513" s="26"/>
      <c r="AH2513" s="26"/>
      <c r="AI2513" s="26"/>
      <c r="AJ2513" s="26"/>
      <c r="AK2513" s="26"/>
      <c r="AL2513" s="26"/>
      <c r="AM2513" s="26"/>
      <c r="AN2513" s="26"/>
      <c r="AO2513" s="26"/>
      <c r="AP2513" s="26"/>
      <c r="AQ2513" s="26"/>
      <c r="DN2513" s="42"/>
    </row>
    <row r="2514" spans="16:118" x14ac:dyDescent="0.3">
      <c r="P2514" s="26"/>
      <c r="Q2514" s="26"/>
      <c r="R2514" s="26"/>
      <c r="S2514" s="26"/>
      <c r="T2514" s="26"/>
      <c r="U2514" s="26"/>
      <c r="V2514" s="26"/>
      <c r="W2514" s="26"/>
      <c r="X2514" s="26"/>
      <c r="Y2514" s="26"/>
      <c r="Z2514" s="26"/>
      <c r="AA2514" s="26"/>
      <c r="AB2514" s="26"/>
      <c r="AC2514" s="26"/>
      <c r="AD2514" s="26"/>
      <c r="AE2514" s="26"/>
      <c r="AF2514" s="26"/>
      <c r="AG2514" s="26"/>
      <c r="AH2514" s="26"/>
      <c r="AI2514" s="26"/>
      <c r="AJ2514" s="26"/>
      <c r="AK2514" s="26"/>
      <c r="AL2514" s="26"/>
      <c r="AM2514" s="26"/>
      <c r="AN2514" s="26"/>
      <c r="AO2514" s="26"/>
      <c r="AP2514" s="26"/>
      <c r="AQ2514" s="26"/>
      <c r="DN2514" s="42"/>
    </row>
    <row r="2515" spans="16:118" x14ac:dyDescent="0.3">
      <c r="P2515" s="26"/>
      <c r="Q2515" s="26"/>
      <c r="R2515" s="26"/>
      <c r="S2515" s="26"/>
      <c r="T2515" s="26"/>
      <c r="U2515" s="26"/>
      <c r="V2515" s="26"/>
      <c r="W2515" s="26"/>
      <c r="X2515" s="26"/>
      <c r="Y2515" s="26"/>
      <c r="Z2515" s="26"/>
      <c r="AA2515" s="26"/>
      <c r="AB2515" s="26"/>
      <c r="AC2515" s="26"/>
      <c r="AD2515" s="26"/>
      <c r="AE2515" s="26"/>
      <c r="AF2515" s="26"/>
      <c r="AG2515" s="26"/>
      <c r="AH2515" s="26"/>
      <c r="AI2515" s="26"/>
      <c r="AJ2515" s="26"/>
      <c r="AK2515" s="26"/>
      <c r="AL2515" s="26"/>
      <c r="AM2515" s="26"/>
      <c r="AN2515" s="26"/>
      <c r="AO2515" s="26"/>
      <c r="AP2515" s="26"/>
      <c r="AQ2515" s="26"/>
      <c r="DN2515" s="42"/>
    </row>
    <row r="2516" spans="16:118" x14ac:dyDescent="0.3">
      <c r="P2516" s="26"/>
      <c r="Q2516" s="26"/>
      <c r="R2516" s="26"/>
      <c r="S2516" s="26"/>
      <c r="T2516" s="26"/>
      <c r="U2516" s="26"/>
      <c r="V2516" s="26"/>
      <c r="W2516" s="26"/>
      <c r="X2516" s="26"/>
      <c r="Y2516" s="26"/>
      <c r="Z2516" s="26"/>
      <c r="AA2516" s="26"/>
      <c r="AB2516" s="26"/>
      <c r="AC2516" s="26"/>
      <c r="AD2516" s="26"/>
      <c r="AE2516" s="26"/>
      <c r="AF2516" s="26"/>
      <c r="AG2516" s="26"/>
      <c r="AH2516" s="26"/>
      <c r="AI2516" s="26"/>
      <c r="AJ2516" s="26"/>
      <c r="AK2516" s="26"/>
      <c r="AL2516" s="26"/>
      <c r="AM2516" s="26"/>
      <c r="AN2516" s="26"/>
      <c r="AO2516" s="26"/>
      <c r="AP2516" s="26"/>
      <c r="AQ2516" s="26"/>
      <c r="DN2516" s="42"/>
    </row>
    <row r="2517" spans="16:118" x14ac:dyDescent="0.3">
      <c r="P2517" s="26"/>
      <c r="Q2517" s="26"/>
      <c r="R2517" s="26"/>
      <c r="S2517" s="26"/>
      <c r="T2517" s="26"/>
      <c r="U2517" s="26"/>
      <c r="V2517" s="26"/>
      <c r="W2517" s="26"/>
      <c r="X2517" s="26"/>
      <c r="Y2517" s="26"/>
      <c r="Z2517" s="26"/>
      <c r="AA2517" s="26"/>
      <c r="AB2517" s="26"/>
      <c r="AC2517" s="26"/>
      <c r="AD2517" s="26"/>
      <c r="AE2517" s="26"/>
      <c r="AF2517" s="26"/>
      <c r="AG2517" s="26"/>
      <c r="AH2517" s="26"/>
      <c r="AI2517" s="26"/>
      <c r="AJ2517" s="26"/>
      <c r="AK2517" s="26"/>
      <c r="AL2517" s="26"/>
      <c r="AM2517" s="26"/>
      <c r="AN2517" s="26"/>
      <c r="AO2517" s="26"/>
      <c r="AP2517" s="26"/>
      <c r="AQ2517" s="26"/>
      <c r="DN2517" s="42"/>
    </row>
    <row r="2518" spans="16:118" x14ac:dyDescent="0.3">
      <c r="P2518" s="26"/>
      <c r="Q2518" s="26"/>
      <c r="R2518" s="26"/>
      <c r="S2518" s="26"/>
      <c r="T2518" s="26"/>
      <c r="U2518" s="26"/>
      <c r="V2518" s="26"/>
      <c r="W2518" s="26"/>
      <c r="X2518" s="26"/>
      <c r="Y2518" s="26"/>
      <c r="Z2518" s="26"/>
      <c r="AA2518" s="26"/>
      <c r="AB2518" s="26"/>
      <c r="AC2518" s="26"/>
      <c r="AD2518" s="26"/>
      <c r="AE2518" s="26"/>
      <c r="AF2518" s="26"/>
      <c r="AG2518" s="26"/>
      <c r="AH2518" s="26"/>
      <c r="AI2518" s="26"/>
      <c r="AJ2518" s="26"/>
      <c r="AK2518" s="26"/>
      <c r="AL2518" s="26"/>
      <c r="AM2518" s="26"/>
      <c r="AN2518" s="26"/>
      <c r="AO2518" s="26"/>
      <c r="AP2518" s="26"/>
      <c r="AQ2518" s="26"/>
      <c r="DN2518" s="42"/>
    </row>
    <row r="2519" spans="16:118" x14ac:dyDescent="0.3">
      <c r="P2519" s="26"/>
      <c r="Q2519" s="26"/>
      <c r="R2519" s="26"/>
      <c r="S2519" s="26"/>
      <c r="T2519" s="26"/>
      <c r="U2519" s="26"/>
      <c r="V2519" s="26"/>
      <c r="W2519" s="26"/>
      <c r="X2519" s="26"/>
      <c r="Y2519" s="26"/>
      <c r="Z2519" s="26"/>
      <c r="AA2519" s="26"/>
      <c r="AB2519" s="26"/>
      <c r="AC2519" s="26"/>
      <c r="AD2519" s="26"/>
      <c r="AE2519" s="26"/>
      <c r="AF2519" s="26"/>
      <c r="AG2519" s="26"/>
      <c r="AH2519" s="26"/>
      <c r="AI2519" s="26"/>
      <c r="AJ2519" s="26"/>
      <c r="AK2519" s="26"/>
      <c r="AL2519" s="26"/>
      <c r="AM2519" s="26"/>
      <c r="AN2519" s="26"/>
      <c r="AO2519" s="26"/>
      <c r="AP2519" s="26"/>
      <c r="AQ2519" s="26"/>
      <c r="DN2519" s="42"/>
    </row>
    <row r="2520" spans="16:118" x14ac:dyDescent="0.3">
      <c r="P2520" s="26"/>
      <c r="Q2520" s="26"/>
      <c r="R2520" s="26"/>
      <c r="S2520" s="26"/>
      <c r="T2520" s="26"/>
      <c r="U2520" s="26"/>
      <c r="V2520" s="26"/>
      <c r="W2520" s="26"/>
      <c r="X2520" s="26"/>
      <c r="Y2520" s="26"/>
      <c r="Z2520" s="26"/>
      <c r="AA2520" s="26"/>
      <c r="AB2520" s="26"/>
      <c r="AC2520" s="26"/>
      <c r="AD2520" s="26"/>
      <c r="AE2520" s="26"/>
      <c r="AF2520" s="26"/>
      <c r="AG2520" s="26"/>
      <c r="AH2520" s="26"/>
      <c r="AI2520" s="26"/>
      <c r="AJ2520" s="26"/>
      <c r="AK2520" s="26"/>
      <c r="AL2520" s="26"/>
      <c r="AM2520" s="26"/>
      <c r="AN2520" s="26"/>
      <c r="AO2520" s="26"/>
      <c r="AP2520" s="26"/>
      <c r="AQ2520" s="26"/>
      <c r="DN2520" s="42"/>
    </row>
    <row r="2521" spans="16:118" x14ac:dyDescent="0.3">
      <c r="P2521" s="26"/>
      <c r="Q2521" s="26"/>
      <c r="R2521" s="26"/>
      <c r="S2521" s="26"/>
      <c r="T2521" s="26"/>
      <c r="U2521" s="26"/>
      <c r="V2521" s="26"/>
      <c r="W2521" s="26"/>
      <c r="X2521" s="26"/>
      <c r="Y2521" s="26"/>
      <c r="Z2521" s="26"/>
      <c r="AA2521" s="26"/>
      <c r="AB2521" s="26"/>
      <c r="AC2521" s="26"/>
      <c r="AD2521" s="26"/>
      <c r="AE2521" s="26"/>
      <c r="AF2521" s="26"/>
      <c r="AG2521" s="26"/>
      <c r="AH2521" s="26"/>
      <c r="AI2521" s="26"/>
      <c r="AJ2521" s="26"/>
      <c r="AK2521" s="26"/>
      <c r="AL2521" s="26"/>
      <c r="AM2521" s="26"/>
      <c r="AN2521" s="26"/>
      <c r="AO2521" s="26"/>
      <c r="AP2521" s="26"/>
      <c r="AQ2521" s="26"/>
      <c r="DN2521" s="42"/>
    </row>
    <row r="2522" spans="16:118" x14ac:dyDescent="0.3">
      <c r="P2522" s="26"/>
      <c r="Q2522" s="26"/>
      <c r="R2522" s="26"/>
      <c r="S2522" s="26"/>
      <c r="T2522" s="26"/>
      <c r="U2522" s="26"/>
      <c r="V2522" s="26"/>
      <c r="W2522" s="26"/>
      <c r="X2522" s="26"/>
      <c r="Y2522" s="26"/>
      <c r="Z2522" s="26"/>
      <c r="AA2522" s="26"/>
      <c r="AB2522" s="26"/>
      <c r="AC2522" s="26"/>
      <c r="AD2522" s="26"/>
      <c r="AE2522" s="26"/>
      <c r="AF2522" s="26"/>
      <c r="AG2522" s="26"/>
      <c r="AH2522" s="26"/>
      <c r="AI2522" s="26"/>
      <c r="AJ2522" s="26"/>
      <c r="AK2522" s="26"/>
      <c r="AL2522" s="26"/>
      <c r="AM2522" s="26"/>
      <c r="AN2522" s="26"/>
      <c r="AO2522" s="26"/>
      <c r="AP2522" s="26"/>
      <c r="AQ2522" s="26"/>
      <c r="DN2522" s="42"/>
    </row>
    <row r="2523" spans="16:118" x14ac:dyDescent="0.3">
      <c r="P2523" s="26"/>
      <c r="Q2523" s="26"/>
      <c r="R2523" s="26"/>
      <c r="S2523" s="26"/>
      <c r="T2523" s="26"/>
      <c r="U2523" s="26"/>
      <c r="V2523" s="26"/>
      <c r="W2523" s="26"/>
      <c r="X2523" s="26"/>
      <c r="Y2523" s="26"/>
      <c r="Z2523" s="26"/>
      <c r="AA2523" s="26"/>
      <c r="AB2523" s="26"/>
      <c r="AC2523" s="26"/>
      <c r="AD2523" s="26"/>
      <c r="AE2523" s="26"/>
      <c r="AF2523" s="26"/>
      <c r="AG2523" s="26"/>
      <c r="AH2523" s="26"/>
      <c r="AI2523" s="26"/>
      <c r="AJ2523" s="26"/>
      <c r="AK2523" s="26"/>
      <c r="AL2523" s="26"/>
      <c r="AM2523" s="26"/>
      <c r="AN2523" s="26"/>
      <c r="AO2523" s="26"/>
      <c r="AP2523" s="26"/>
      <c r="AQ2523" s="26"/>
      <c r="DN2523" s="42"/>
    </row>
    <row r="2524" spans="16:118" x14ac:dyDescent="0.3">
      <c r="P2524" s="26"/>
      <c r="Q2524" s="26"/>
      <c r="R2524" s="26"/>
      <c r="S2524" s="26"/>
      <c r="T2524" s="26"/>
      <c r="U2524" s="26"/>
      <c r="V2524" s="26"/>
      <c r="W2524" s="26"/>
      <c r="X2524" s="26"/>
      <c r="Y2524" s="26"/>
      <c r="Z2524" s="26"/>
      <c r="AA2524" s="26"/>
      <c r="AB2524" s="26"/>
      <c r="AC2524" s="26"/>
      <c r="AD2524" s="26"/>
      <c r="AE2524" s="26"/>
      <c r="AF2524" s="26"/>
      <c r="AG2524" s="26"/>
      <c r="AH2524" s="26"/>
      <c r="AI2524" s="26"/>
      <c r="AJ2524" s="26"/>
      <c r="AK2524" s="26"/>
      <c r="AL2524" s="26"/>
      <c r="AM2524" s="26"/>
      <c r="AN2524" s="26"/>
      <c r="AO2524" s="26"/>
      <c r="AP2524" s="26"/>
      <c r="AQ2524" s="26"/>
      <c r="DN2524" s="42"/>
    </row>
    <row r="2525" spans="16:118" x14ac:dyDescent="0.3">
      <c r="P2525" s="26"/>
      <c r="Q2525" s="26"/>
      <c r="R2525" s="26"/>
      <c r="S2525" s="26"/>
      <c r="T2525" s="26"/>
      <c r="U2525" s="26"/>
      <c r="V2525" s="26"/>
      <c r="W2525" s="26"/>
      <c r="X2525" s="26"/>
      <c r="Y2525" s="26"/>
      <c r="Z2525" s="26"/>
      <c r="AA2525" s="26"/>
      <c r="AB2525" s="26"/>
      <c r="AC2525" s="26"/>
      <c r="AD2525" s="26"/>
      <c r="AE2525" s="26"/>
      <c r="AF2525" s="26"/>
      <c r="AG2525" s="26"/>
      <c r="AH2525" s="26"/>
      <c r="AI2525" s="26"/>
      <c r="AJ2525" s="26"/>
      <c r="AK2525" s="26"/>
      <c r="AL2525" s="26"/>
      <c r="AM2525" s="26"/>
      <c r="AN2525" s="26"/>
      <c r="AO2525" s="26"/>
      <c r="AP2525" s="26"/>
      <c r="AQ2525" s="26"/>
      <c r="DN2525" s="42"/>
    </row>
    <row r="2526" spans="16:118" x14ac:dyDescent="0.3">
      <c r="P2526" s="26"/>
      <c r="Q2526" s="26"/>
      <c r="R2526" s="26"/>
      <c r="S2526" s="26"/>
      <c r="T2526" s="26"/>
      <c r="U2526" s="26"/>
      <c r="V2526" s="26"/>
      <c r="W2526" s="26"/>
      <c r="X2526" s="26"/>
      <c r="Y2526" s="26"/>
      <c r="Z2526" s="26"/>
      <c r="AA2526" s="26"/>
      <c r="AB2526" s="26"/>
      <c r="AC2526" s="26"/>
      <c r="AD2526" s="26"/>
      <c r="AE2526" s="26"/>
      <c r="AF2526" s="26"/>
      <c r="AG2526" s="26"/>
      <c r="AH2526" s="26"/>
      <c r="AI2526" s="26"/>
      <c r="AJ2526" s="26"/>
      <c r="AK2526" s="26"/>
      <c r="AL2526" s="26"/>
      <c r="AM2526" s="26"/>
      <c r="AN2526" s="26"/>
      <c r="AO2526" s="26"/>
      <c r="AP2526" s="26"/>
      <c r="AQ2526" s="26"/>
      <c r="DN2526" s="42"/>
    </row>
    <row r="2527" spans="16:118" x14ac:dyDescent="0.3">
      <c r="P2527" s="26"/>
      <c r="Q2527" s="26"/>
      <c r="R2527" s="26"/>
      <c r="S2527" s="26"/>
      <c r="T2527" s="26"/>
      <c r="U2527" s="26"/>
      <c r="V2527" s="26"/>
      <c r="W2527" s="26"/>
      <c r="X2527" s="26"/>
      <c r="Y2527" s="26"/>
      <c r="Z2527" s="26"/>
      <c r="AA2527" s="26"/>
      <c r="AB2527" s="26"/>
      <c r="AC2527" s="26"/>
      <c r="AD2527" s="26"/>
      <c r="AE2527" s="26"/>
      <c r="AF2527" s="26"/>
      <c r="AG2527" s="26"/>
      <c r="AH2527" s="26"/>
      <c r="AI2527" s="26"/>
      <c r="AJ2527" s="26"/>
      <c r="AK2527" s="26"/>
      <c r="AL2527" s="26"/>
      <c r="AM2527" s="26"/>
      <c r="AN2527" s="26"/>
      <c r="AO2527" s="26"/>
      <c r="AP2527" s="26"/>
      <c r="AQ2527" s="26"/>
      <c r="DN2527" s="42"/>
    </row>
    <row r="2528" spans="16:118" x14ac:dyDescent="0.3">
      <c r="P2528" s="26"/>
      <c r="Q2528" s="26"/>
      <c r="R2528" s="26"/>
      <c r="S2528" s="26"/>
      <c r="T2528" s="26"/>
      <c r="U2528" s="26"/>
      <c r="V2528" s="26"/>
      <c r="W2528" s="26"/>
      <c r="X2528" s="26"/>
      <c r="Y2528" s="26"/>
      <c r="Z2528" s="26"/>
      <c r="AA2528" s="26"/>
      <c r="AB2528" s="26"/>
      <c r="AC2528" s="26"/>
      <c r="AD2528" s="26"/>
      <c r="AE2528" s="26"/>
      <c r="AF2528" s="26"/>
      <c r="AG2528" s="26"/>
      <c r="AH2528" s="26"/>
      <c r="AI2528" s="26"/>
      <c r="AJ2528" s="26"/>
      <c r="AK2528" s="26"/>
      <c r="AL2528" s="26"/>
      <c r="AM2528" s="26"/>
      <c r="AN2528" s="26"/>
      <c r="AO2528" s="26"/>
      <c r="AP2528" s="26"/>
      <c r="AQ2528" s="26"/>
      <c r="DN2528" s="42"/>
    </row>
    <row r="2529" spans="16:118" x14ac:dyDescent="0.3">
      <c r="P2529" s="26"/>
      <c r="Q2529" s="26"/>
      <c r="R2529" s="26"/>
      <c r="S2529" s="26"/>
      <c r="T2529" s="26"/>
      <c r="U2529" s="26"/>
      <c r="V2529" s="26"/>
      <c r="W2529" s="26"/>
      <c r="X2529" s="26"/>
      <c r="Y2529" s="26"/>
      <c r="Z2529" s="26"/>
      <c r="AA2529" s="26"/>
      <c r="AB2529" s="26"/>
      <c r="AC2529" s="26"/>
      <c r="AD2529" s="26"/>
      <c r="AE2529" s="26"/>
      <c r="AF2529" s="26"/>
      <c r="AG2529" s="26"/>
      <c r="AH2529" s="26"/>
      <c r="AI2529" s="26"/>
      <c r="AJ2529" s="26"/>
      <c r="AK2529" s="26"/>
      <c r="AL2529" s="26"/>
      <c r="AM2529" s="26"/>
      <c r="AN2529" s="26"/>
      <c r="AO2529" s="26"/>
      <c r="AP2529" s="26"/>
      <c r="AQ2529" s="26"/>
      <c r="DN2529" s="42"/>
    </row>
    <row r="2530" spans="16:118" x14ac:dyDescent="0.3">
      <c r="P2530" s="26"/>
      <c r="Q2530" s="26"/>
      <c r="R2530" s="26"/>
      <c r="S2530" s="26"/>
      <c r="T2530" s="26"/>
      <c r="U2530" s="26"/>
      <c r="V2530" s="26"/>
      <c r="W2530" s="26"/>
      <c r="X2530" s="26"/>
      <c r="Y2530" s="26"/>
      <c r="Z2530" s="26"/>
      <c r="AA2530" s="26"/>
      <c r="AB2530" s="26"/>
      <c r="AC2530" s="26"/>
      <c r="AD2530" s="26"/>
      <c r="AE2530" s="26"/>
      <c r="AF2530" s="26"/>
      <c r="AG2530" s="26"/>
      <c r="AH2530" s="26"/>
      <c r="AI2530" s="26"/>
      <c r="AJ2530" s="26"/>
      <c r="AK2530" s="26"/>
      <c r="AL2530" s="26"/>
      <c r="AM2530" s="26"/>
      <c r="AN2530" s="26"/>
      <c r="AO2530" s="26"/>
      <c r="AP2530" s="26"/>
      <c r="AQ2530" s="26"/>
      <c r="DN2530" s="42"/>
    </row>
    <row r="2531" spans="16:118" x14ac:dyDescent="0.3">
      <c r="P2531" s="26"/>
      <c r="Q2531" s="26"/>
      <c r="R2531" s="26"/>
      <c r="S2531" s="26"/>
      <c r="T2531" s="26"/>
      <c r="U2531" s="26"/>
      <c r="V2531" s="26"/>
      <c r="W2531" s="26"/>
      <c r="X2531" s="26"/>
      <c r="Y2531" s="26"/>
      <c r="Z2531" s="26"/>
      <c r="AA2531" s="26"/>
      <c r="AB2531" s="26"/>
      <c r="AC2531" s="26"/>
      <c r="AD2531" s="26"/>
      <c r="AE2531" s="26"/>
      <c r="AF2531" s="26"/>
      <c r="AG2531" s="26"/>
      <c r="AH2531" s="26"/>
      <c r="AI2531" s="26"/>
      <c r="AJ2531" s="26"/>
      <c r="AK2531" s="26"/>
      <c r="AL2531" s="26"/>
      <c r="AM2531" s="26"/>
      <c r="AN2531" s="26"/>
      <c r="AO2531" s="26"/>
      <c r="AP2531" s="26"/>
      <c r="AQ2531" s="26"/>
      <c r="DN2531" s="42"/>
    </row>
    <row r="2532" spans="16:118" x14ac:dyDescent="0.3">
      <c r="P2532" s="26"/>
      <c r="Q2532" s="26"/>
      <c r="R2532" s="26"/>
      <c r="S2532" s="26"/>
      <c r="T2532" s="26"/>
      <c r="U2532" s="26"/>
      <c r="V2532" s="26"/>
      <c r="W2532" s="26"/>
      <c r="X2532" s="26"/>
      <c r="Y2532" s="26"/>
      <c r="Z2532" s="26"/>
      <c r="AA2532" s="26"/>
      <c r="AB2532" s="26"/>
      <c r="AC2532" s="26"/>
      <c r="AD2532" s="26"/>
      <c r="AE2532" s="26"/>
      <c r="AF2532" s="26"/>
      <c r="AG2532" s="26"/>
      <c r="AH2532" s="26"/>
      <c r="AI2532" s="26"/>
      <c r="AJ2532" s="26"/>
      <c r="AK2532" s="26"/>
      <c r="AL2532" s="26"/>
      <c r="AM2532" s="26"/>
      <c r="AN2532" s="26"/>
      <c r="AO2532" s="26"/>
      <c r="AP2532" s="26"/>
      <c r="AQ2532" s="26"/>
      <c r="DN2532" s="42"/>
    </row>
    <row r="2533" spans="16:118" x14ac:dyDescent="0.3">
      <c r="P2533" s="26"/>
      <c r="Q2533" s="26"/>
      <c r="R2533" s="26"/>
      <c r="S2533" s="26"/>
      <c r="T2533" s="26"/>
      <c r="U2533" s="26"/>
      <c r="V2533" s="26"/>
      <c r="W2533" s="26"/>
      <c r="X2533" s="26"/>
      <c r="Y2533" s="26"/>
      <c r="Z2533" s="26"/>
      <c r="AA2533" s="26"/>
      <c r="AB2533" s="26"/>
      <c r="AC2533" s="26"/>
      <c r="AD2533" s="26"/>
      <c r="AE2533" s="26"/>
      <c r="AF2533" s="26"/>
      <c r="AG2533" s="26"/>
      <c r="AH2533" s="26"/>
      <c r="AI2533" s="26"/>
      <c r="AJ2533" s="26"/>
      <c r="AK2533" s="26"/>
      <c r="AL2533" s="26"/>
      <c r="AM2533" s="26"/>
      <c r="AN2533" s="26"/>
      <c r="AO2533" s="26"/>
      <c r="AP2533" s="26"/>
      <c r="AQ2533" s="26"/>
      <c r="DN2533" s="42"/>
    </row>
    <row r="2534" spans="16:118" x14ac:dyDescent="0.3">
      <c r="P2534" s="26"/>
      <c r="Q2534" s="26"/>
      <c r="R2534" s="26"/>
      <c r="S2534" s="26"/>
      <c r="T2534" s="26"/>
      <c r="U2534" s="26"/>
      <c r="V2534" s="26"/>
      <c r="W2534" s="26"/>
      <c r="X2534" s="26"/>
      <c r="Y2534" s="26"/>
      <c r="Z2534" s="26"/>
      <c r="AA2534" s="26"/>
      <c r="AB2534" s="26"/>
      <c r="AC2534" s="26"/>
      <c r="AD2534" s="26"/>
      <c r="AE2534" s="26"/>
      <c r="AF2534" s="26"/>
      <c r="AG2534" s="26"/>
      <c r="AH2534" s="26"/>
      <c r="AI2534" s="26"/>
      <c r="AJ2534" s="26"/>
      <c r="AK2534" s="26"/>
      <c r="AL2534" s="26"/>
      <c r="AM2534" s="26"/>
      <c r="AN2534" s="26"/>
      <c r="AO2534" s="26"/>
      <c r="AP2534" s="26"/>
      <c r="AQ2534" s="26"/>
      <c r="DN2534" s="42"/>
    </row>
    <row r="2535" spans="16:118" x14ac:dyDescent="0.3">
      <c r="P2535" s="26"/>
      <c r="Q2535" s="26"/>
      <c r="R2535" s="26"/>
      <c r="S2535" s="26"/>
      <c r="T2535" s="26"/>
      <c r="U2535" s="26"/>
      <c r="V2535" s="26"/>
      <c r="W2535" s="26"/>
      <c r="X2535" s="26"/>
      <c r="Y2535" s="26"/>
      <c r="Z2535" s="26"/>
      <c r="AA2535" s="26"/>
      <c r="AB2535" s="26"/>
      <c r="AC2535" s="26"/>
      <c r="AD2535" s="26"/>
      <c r="AE2535" s="26"/>
      <c r="AF2535" s="26"/>
      <c r="AG2535" s="26"/>
      <c r="AH2535" s="26"/>
      <c r="AI2535" s="26"/>
      <c r="AJ2535" s="26"/>
      <c r="AK2535" s="26"/>
      <c r="AL2535" s="26"/>
      <c r="AM2535" s="26"/>
      <c r="AN2535" s="26"/>
      <c r="AO2535" s="26"/>
      <c r="AP2535" s="26"/>
      <c r="AQ2535" s="26"/>
      <c r="DN2535" s="42"/>
    </row>
    <row r="2536" spans="16:118" x14ac:dyDescent="0.3">
      <c r="P2536" s="26"/>
      <c r="Q2536" s="26"/>
      <c r="R2536" s="26"/>
      <c r="S2536" s="26"/>
      <c r="T2536" s="26"/>
      <c r="U2536" s="26"/>
      <c r="V2536" s="26"/>
      <c r="W2536" s="26"/>
      <c r="X2536" s="26"/>
      <c r="Y2536" s="26"/>
      <c r="Z2536" s="26"/>
      <c r="AA2536" s="26"/>
      <c r="AB2536" s="26"/>
      <c r="AC2536" s="26"/>
      <c r="AD2536" s="26"/>
      <c r="AE2536" s="26"/>
      <c r="AF2536" s="26"/>
      <c r="AG2536" s="26"/>
      <c r="AH2536" s="26"/>
      <c r="AI2536" s="26"/>
      <c r="AJ2536" s="26"/>
      <c r="AK2536" s="26"/>
      <c r="AL2536" s="26"/>
      <c r="AM2536" s="26"/>
      <c r="AN2536" s="26"/>
      <c r="AO2536" s="26"/>
      <c r="AP2536" s="26"/>
      <c r="AQ2536" s="26"/>
      <c r="DN2536" s="42"/>
    </row>
    <row r="2537" spans="16:118" x14ac:dyDescent="0.3">
      <c r="P2537" s="26"/>
      <c r="Q2537" s="26"/>
      <c r="R2537" s="26"/>
      <c r="S2537" s="26"/>
      <c r="T2537" s="26"/>
      <c r="U2537" s="26"/>
      <c r="V2537" s="26"/>
      <c r="W2537" s="26"/>
      <c r="X2537" s="26"/>
      <c r="Y2537" s="26"/>
      <c r="Z2537" s="26"/>
      <c r="AA2537" s="26"/>
      <c r="AB2537" s="26"/>
      <c r="AC2537" s="26"/>
      <c r="AD2537" s="26"/>
      <c r="AE2537" s="26"/>
      <c r="AF2537" s="26"/>
      <c r="AG2537" s="26"/>
      <c r="AH2537" s="26"/>
      <c r="AI2537" s="26"/>
      <c r="AJ2537" s="26"/>
      <c r="AK2537" s="26"/>
      <c r="AL2537" s="26"/>
      <c r="AM2537" s="26"/>
      <c r="AN2537" s="26"/>
      <c r="AO2537" s="26"/>
      <c r="AP2537" s="26"/>
      <c r="AQ2537" s="26"/>
      <c r="DN2537" s="42"/>
    </row>
    <row r="2538" spans="16:118" x14ac:dyDescent="0.3">
      <c r="P2538" s="26"/>
      <c r="Q2538" s="26"/>
      <c r="R2538" s="26"/>
      <c r="S2538" s="26"/>
      <c r="T2538" s="26"/>
      <c r="U2538" s="26"/>
      <c r="V2538" s="26"/>
      <c r="W2538" s="26"/>
      <c r="X2538" s="26"/>
      <c r="Y2538" s="26"/>
      <c r="Z2538" s="26"/>
      <c r="AA2538" s="26"/>
      <c r="AB2538" s="26"/>
      <c r="AC2538" s="26"/>
      <c r="AD2538" s="26"/>
      <c r="AE2538" s="26"/>
      <c r="AF2538" s="26"/>
      <c r="AG2538" s="26"/>
      <c r="AH2538" s="26"/>
      <c r="AI2538" s="26"/>
      <c r="AJ2538" s="26"/>
      <c r="AK2538" s="26"/>
      <c r="AL2538" s="26"/>
      <c r="AM2538" s="26"/>
      <c r="AN2538" s="26"/>
      <c r="AO2538" s="26"/>
      <c r="AP2538" s="26"/>
      <c r="AQ2538" s="26"/>
      <c r="DN2538" s="42"/>
    </row>
    <row r="2539" spans="16:118" x14ac:dyDescent="0.3">
      <c r="P2539" s="26"/>
      <c r="Q2539" s="26"/>
      <c r="R2539" s="26"/>
      <c r="S2539" s="26"/>
      <c r="T2539" s="26"/>
      <c r="U2539" s="26"/>
      <c r="V2539" s="26"/>
      <c r="W2539" s="26"/>
      <c r="X2539" s="26"/>
      <c r="Y2539" s="26"/>
      <c r="Z2539" s="26"/>
      <c r="AA2539" s="26"/>
      <c r="AB2539" s="26"/>
      <c r="AC2539" s="26"/>
      <c r="AD2539" s="26"/>
      <c r="AE2539" s="26"/>
      <c r="AF2539" s="26"/>
      <c r="AG2539" s="26"/>
      <c r="AH2539" s="26"/>
      <c r="AI2539" s="26"/>
      <c r="AJ2539" s="26"/>
      <c r="AK2539" s="26"/>
      <c r="AL2539" s="26"/>
      <c r="AM2539" s="26"/>
      <c r="AN2539" s="26"/>
      <c r="AO2539" s="26"/>
      <c r="AP2539" s="26"/>
      <c r="AQ2539" s="26"/>
      <c r="DN2539" s="42"/>
    </row>
    <row r="2540" spans="16:118" x14ac:dyDescent="0.3">
      <c r="P2540" s="26"/>
      <c r="Q2540" s="26"/>
      <c r="R2540" s="26"/>
      <c r="S2540" s="26"/>
      <c r="T2540" s="26"/>
      <c r="U2540" s="26"/>
      <c r="V2540" s="26"/>
      <c r="W2540" s="26"/>
      <c r="X2540" s="26"/>
      <c r="Y2540" s="26"/>
      <c r="Z2540" s="26"/>
      <c r="AA2540" s="26"/>
      <c r="AB2540" s="26"/>
      <c r="AC2540" s="26"/>
      <c r="AD2540" s="26"/>
      <c r="AE2540" s="26"/>
      <c r="AF2540" s="26"/>
      <c r="AG2540" s="26"/>
      <c r="AH2540" s="26"/>
      <c r="AI2540" s="26"/>
      <c r="AJ2540" s="26"/>
      <c r="AK2540" s="26"/>
      <c r="AL2540" s="26"/>
      <c r="AM2540" s="26"/>
      <c r="AN2540" s="26"/>
      <c r="AO2540" s="26"/>
      <c r="AP2540" s="26"/>
      <c r="AQ2540" s="26"/>
      <c r="DN2540" s="42"/>
    </row>
    <row r="2541" spans="16:118" x14ac:dyDescent="0.3">
      <c r="P2541" s="26"/>
      <c r="Q2541" s="26"/>
      <c r="R2541" s="26"/>
      <c r="S2541" s="26"/>
      <c r="T2541" s="26"/>
      <c r="U2541" s="26"/>
      <c r="V2541" s="26"/>
      <c r="W2541" s="26"/>
      <c r="X2541" s="26"/>
      <c r="Y2541" s="26"/>
      <c r="Z2541" s="26"/>
      <c r="AA2541" s="26"/>
      <c r="AB2541" s="26"/>
      <c r="AC2541" s="26"/>
      <c r="AD2541" s="26"/>
      <c r="AE2541" s="26"/>
      <c r="AF2541" s="26"/>
      <c r="AG2541" s="26"/>
      <c r="AH2541" s="26"/>
      <c r="AI2541" s="26"/>
      <c r="AJ2541" s="26"/>
      <c r="AK2541" s="26"/>
      <c r="AL2541" s="26"/>
      <c r="AM2541" s="26"/>
      <c r="AN2541" s="26"/>
      <c r="AO2541" s="26"/>
      <c r="AP2541" s="26"/>
      <c r="AQ2541" s="26"/>
      <c r="DN2541" s="42"/>
    </row>
    <row r="2542" spans="16:118" x14ac:dyDescent="0.3">
      <c r="P2542" s="26"/>
      <c r="Q2542" s="26"/>
      <c r="R2542" s="26"/>
      <c r="S2542" s="26"/>
      <c r="T2542" s="26"/>
      <c r="U2542" s="26"/>
      <c r="V2542" s="26"/>
      <c r="W2542" s="26"/>
      <c r="X2542" s="26"/>
      <c r="Y2542" s="26"/>
      <c r="Z2542" s="26"/>
      <c r="AA2542" s="26"/>
      <c r="AB2542" s="26"/>
      <c r="AC2542" s="26"/>
      <c r="AD2542" s="26"/>
      <c r="AE2542" s="26"/>
      <c r="AF2542" s="26"/>
      <c r="AG2542" s="26"/>
      <c r="AH2542" s="26"/>
      <c r="AI2542" s="26"/>
      <c r="AJ2542" s="26"/>
      <c r="AK2542" s="26"/>
      <c r="AL2542" s="26"/>
      <c r="AM2542" s="26"/>
      <c r="AN2542" s="26"/>
      <c r="AO2542" s="26"/>
      <c r="AP2542" s="26"/>
      <c r="AQ2542" s="26"/>
      <c r="DN2542" s="42"/>
    </row>
    <row r="2543" spans="16:118" x14ac:dyDescent="0.3">
      <c r="P2543" s="26"/>
      <c r="Q2543" s="26"/>
      <c r="R2543" s="26"/>
      <c r="S2543" s="26"/>
      <c r="T2543" s="26"/>
      <c r="U2543" s="26"/>
      <c r="V2543" s="26"/>
      <c r="W2543" s="26"/>
      <c r="X2543" s="26"/>
      <c r="Y2543" s="26"/>
      <c r="Z2543" s="26"/>
      <c r="AA2543" s="26"/>
      <c r="AB2543" s="26"/>
      <c r="AC2543" s="26"/>
      <c r="AD2543" s="26"/>
      <c r="AE2543" s="26"/>
      <c r="AF2543" s="26"/>
      <c r="AG2543" s="26"/>
      <c r="AH2543" s="26"/>
      <c r="AI2543" s="26"/>
      <c r="AJ2543" s="26"/>
      <c r="AK2543" s="26"/>
      <c r="AL2543" s="26"/>
      <c r="AM2543" s="26"/>
      <c r="AN2543" s="26"/>
      <c r="AO2543" s="26"/>
      <c r="AP2543" s="26"/>
      <c r="AQ2543" s="26"/>
      <c r="DN2543" s="42"/>
    </row>
    <row r="2544" spans="16:118" x14ac:dyDescent="0.3">
      <c r="P2544" s="26"/>
      <c r="Q2544" s="26"/>
      <c r="R2544" s="26"/>
      <c r="S2544" s="26"/>
      <c r="T2544" s="26"/>
      <c r="U2544" s="26"/>
      <c r="V2544" s="26"/>
      <c r="W2544" s="26"/>
      <c r="X2544" s="26"/>
      <c r="Y2544" s="26"/>
      <c r="Z2544" s="26"/>
      <c r="AA2544" s="26"/>
      <c r="AB2544" s="26"/>
      <c r="AC2544" s="26"/>
      <c r="AD2544" s="26"/>
      <c r="AE2544" s="26"/>
      <c r="AF2544" s="26"/>
      <c r="AG2544" s="26"/>
      <c r="AH2544" s="26"/>
      <c r="AI2544" s="26"/>
      <c r="AJ2544" s="26"/>
      <c r="AK2544" s="26"/>
      <c r="AL2544" s="26"/>
      <c r="AM2544" s="26"/>
      <c r="AN2544" s="26"/>
      <c r="AO2544" s="26"/>
      <c r="AP2544" s="26"/>
      <c r="AQ2544" s="26"/>
      <c r="DN2544" s="42"/>
    </row>
    <row r="2545" spans="16:118" x14ac:dyDescent="0.3">
      <c r="P2545" s="26"/>
      <c r="Q2545" s="26"/>
      <c r="R2545" s="26"/>
      <c r="S2545" s="26"/>
      <c r="T2545" s="26"/>
      <c r="U2545" s="26"/>
      <c r="V2545" s="26"/>
      <c r="W2545" s="26"/>
      <c r="X2545" s="26"/>
      <c r="Y2545" s="26"/>
      <c r="Z2545" s="26"/>
      <c r="AA2545" s="26"/>
      <c r="AB2545" s="26"/>
      <c r="AC2545" s="26"/>
      <c r="AD2545" s="26"/>
      <c r="AE2545" s="26"/>
      <c r="AF2545" s="26"/>
      <c r="AG2545" s="26"/>
      <c r="AH2545" s="26"/>
      <c r="AI2545" s="26"/>
      <c r="AJ2545" s="26"/>
      <c r="AK2545" s="26"/>
      <c r="AL2545" s="26"/>
      <c r="AM2545" s="26"/>
      <c r="AN2545" s="26"/>
      <c r="AO2545" s="26"/>
      <c r="AP2545" s="26"/>
      <c r="AQ2545" s="26"/>
      <c r="DN2545" s="42"/>
    </row>
    <row r="2546" spans="16:118" x14ac:dyDescent="0.3">
      <c r="P2546" s="26"/>
      <c r="Q2546" s="26"/>
      <c r="R2546" s="26"/>
      <c r="S2546" s="26"/>
      <c r="T2546" s="26"/>
      <c r="U2546" s="26"/>
      <c r="V2546" s="26"/>
      <c r="W2546" s="26"/>
      <c r="X2546" s="26"/>
      <c r="Y2546" s="26"/>
      <c r="Z2546" s="26"/>
      <c r="AA2546" s="26"/>
      <c r="AB2546" s="26"/>
      <c r="AC2546" s="26"/>
      <c r="AD2546" s="26"/>
      <c r="AE2546" s="26"/>
      <c r="AF2546" s="26"/>
      <c r="AG2546" s="26"/>
      <c r="AH2546" s="26"/>
      <c r="AI2546" s="26"/>
      <c r="AJ2546" s="26"/>
      <c r="AK2546" s="26"/>
      <c r="AL2546" s="26"/>
      <c r="AM2546" s="26"/>
      <c r="AN2546" s="26"/>
      <c r="AO2546" s="26"/>
      <c r="AP2546" s="26"/>
      <c r="AQ2546" s="26"/>
      <c r="DN2546" s="42"/>
    </row>
    <row r="2547" spans="16:118" x14ac:dyDescent="0.3">
      <c r="P2547" s="26"/>
      <c r="Q2547" s="26"/>
      <c r="R2547" s="26"/>
      <c r="S2547" s="26"/>
      <c r="T2547" s="26"/>
      <c r="U2547" s="26"/>
      <c r="V2547" s="26"/>
      <c r="W2547" s="26"/>
      <c r="X2547" s="26"/>
      <c r="Y2547" s="26"/>
      <c r="Z2547" s="26"/>
      <c r="AA2547" s="26"/>
      <c r="AB2547" s="26"/>
      <c r="AC2547" s="26"/>
      <c r="AD2547" s="26"/>
      <c r="AE2547" s="26"/>
      <c r="AF2547" s="26"/>
      <c r="AG2547" s="26"/>
      <c r="AH2547" s="26"/>
      <c r="AI2547" s="26"/>
      <c r="AJ2547" s="26"/>
      <c r="AK2547" s="26"/>
      <c r="AL2547" s="26"/>
      <c r="AM2547" s="26"/>
      <c r="AN2547" s="26"/>
      <c r="AO2547" s="26"/>
      <c r="AP2547" s="26"/>
      <c r="AQ2547" s="26"/>
      <c r="DN2547" s="42"/>
    </row>
    <row r="2548" spans="16:118" x14ac:dyDescent="0.3">
      <c r="P2548" s="26"/>
      <c r="Q2548" s="26"/>
      <c r="R2548" s="26"/>
      <c r="S2548" s="26"/>
      <c r="T2548" s="26"/>
      <c r="U2548" s="26"/>
      <c r="V2548" s="26"/>
      <c r="W2548" s="26"/>
      <c r="X2548" s="26"/>
      <c r="Y2548" s="26"/>
      <c r="Z2548" s="26"/>
      <c r="AA2548" s="26"/>
      <c r="AB2548" s="26"/>
      <c r="AC2548" s="26"/>
      <c r="AD2548" s="26"/>
      <c r="AE2548" s="26"/>
      <c r="AF2548" s="26"/>
      <c r="AG2548" s="26"/>
      <c r="AH2548" s="26"/>
      <c r="AI2548" s="26"/>
      <c r="AJ2548" s="26"/>
      <c r="AK2548" s="26"/>
      <c r="AL2548" s="26"/>
      <c r="AM2548" s="26"/>
      <c r="AN2548" s="26"/>
      <c r="AO2548" s="26"/>
      <c r="AP2548" s="26"/>
      <c r="AQ2548" s="26"/>
      <c r="DN2548" s="42"/>
    </row>
    <row r="2549" spans="16:118" x14ac:dyDescent="0.3">
      <c r="P2549" s="26"/>
      <c r="Q2549" s="26"/>
      <c r="R2549" s="26"/>
      <c r="S2549" s="26"/>
      <c r="T2549" s="26"/>
      <c r="U2549" s="26"/>
      <c r="V2549" s="26"/>
      <c r="W2549" s="26"/>
      <c r="X2549" s="26"/>
      <c r="Y2549" s="26"/>
      <c r="Z2549" s="26"/>
      <c r="AA2549" s="26"/>
      <c r="AB2549" s="26"/>
      <c r="AC2549" s="26"/>
      <c r="AD2549" s="26"/>
      <c r="AE2549" s="26"/>
      <c r="AF2549" s="26"/>
      <c r="AG2549" s="26"/>
      <c r="AH2549" s="26"/>
      <c r="AI2549" s="26"/>
      <c r="AJ2549" s="26"/>
      <c r="AK2549" s="26"/>
      <c r="AL2549" s="26"/>
      <c r="AM2549" s="26"/>
      <c r="AN2549" s="26"/>
      <c r="AO2549" s="26"/>
      <c r="AP2549" s="26"/>
      <c r="AQ2549" s="26"/>
      <c r="DN2549" s="42"/>
    </row>
    <row r="2550" spans="16:118" x14ac:dyDescent="0.3">
      <c r="P2550" s="26"/>
      <c r="Q2550" s="26"/>
      <c r="R2550" s="26"/>
      <c r="S2550" s="26"/>
      <c r="T2550" s="26"/>
      <c r="U2550" s="26"/>
      <c r="V2550" s="26"/>
      <c r="W2550" s="26"/>
      <c r="X2550" s="26"/>
      <c r="Y2550" s="26"/>
      <c r="Z2550" s="26"/>
      <c r="AA2550" s="26"/>
      <c r="AB2550" s="26"/>
      <c r="AC2550" s="26"/>
      <c r="AD2550" s="26"/>
      <c r="AE2550" s="26"/>
      <c r="AF2550" s="26"/>
      <c r="AG2550" s="26"/>
      <c r="AH2550" s="26"/>
      <c r="AI2550" s="26"/>
      <c r="AJ2550" s="26"/>
      <c r="AK2550" s="26"/>
      <c r="AL2550" s="26"/>
      <c r="AM2550" s="26"/>
      <c r="AN2550" s="26"/>
      <c r="AO2550" s="26"/>
      <c r="AP2550" s="26"/>
      <c r="AQ2550" s="26"/>
      <c r="DN2550" s="42"/>
    </row>
    <row r="2551" spans="16:118" x14ac:dyDescent="0.3">
      <c r="P2551" s="26"/>
      <c r="Q2551" s="26"/>
      <c r="R2551" s="26"/>
      <c r="S2551" s="26"/>
      <c r="T2551" s="26"/>
      <c r="U2551" s="26"/>
      <c r="V2551" s="26"/>
      <c r="W2551" s="26"/>
      <c r="X2551" s="26"/>
      <c r="Y2551" s="26"/>
      <c r="Z2551" s="26"/>
      <c r="AA2551" s="26"/>
      <c r="AB2551" s="26"/>
      <c r="AC2551" s="26"/>
      <c r="AD2551" s="26"/>
      <c r="AE2551" s="26"/>
      <c r="AF2551" s="26"/>
      <c r="AG2551" s="26"/>
      <c r="AH2551" s="26"/>
      <c r="AI2551" s="26"/>
      <c r="AJ2551" s="26"/>
      <c r="AK2551" s="26"/>
      <c r="AL2551" s="26"/>
      <c r="AM2551" s="26"/>
      <c r="AN2551" s="26"/>
      <c r="AO2551" s="26"/>
      <c r="AP2551" s="26"/>
      <c r="AQ2551" s="26"/>
      <c r="DN2551" s="42"/>
    </row>
    <row r="2552" spans="16:118" x14ac:dyDescent="0.3">
      <c r="P2552" s="26"/>
      <c r="Q2552" s="26"/>
      <c r="R2552" s="26"/>
      <c r="S2552" s="26"/>
      <c r="T2552" s="26"/>
      <c r="U2552" s="26"/>
      <c r="V2552" s="26"/>
      <c r="W2552" s="26"/>
      <c r="X2552" s="26"/>
      <c r="Y2552" s="26"/>
      <c r="Z2552" s="26"/>
      <c r="AA2552" s="26"/>
      <c r="AB2552" s="26"/>
      <c r="AC2552" s="26"/>
      <c r="AD2552" s="26"/>
      <c r="AE2552" s="26"/>
      <c r="AF2552" s="26"/>
      <c r="AG2552" s="26"/>
      <c r="AH2552" s="26"/>
      <c r="AI2552" s="26"/>
      <c r="AJ2552" s="26"/>
      <c r="AK2552" s="26"/>
      <c r="AL2552" s="26"/>
      <c r="AM2552" s="26"/>
      <c r="AN2552" s="26"/>
      <c r="AO2552" s="26"/>
      <c r="AP2552" s="26"/>
      <c r="AQ2552" s="26"/>
      <c r="DN2552" s="42"/>
    </row>
    <row r="2553" spans="16:118" x14ac:dyDescent="0.3">
      <c r="P2553" s="26"/>
      <c r="Q2553" s="26"/>
      <c r="R2553" s="26"/>
      <c r="S2553" s="26"/>
      <c r="T2553" s="26"/>
      <c r="U2553" s="26"/>
      <c r="V2553" s="26"/>
      <c r="W2553" s="26"/>
      <c r="X2553" s="26"/>
      <c r="Y2553" s="26"/>
      <c r="Z2553" s="26"/>
      <c r="AA2553" s="26"/>
      <c r="AB2553" s="26"/>
      <c r="AC2553" s="26"/>
      <c r="AD2553" s="26"/>
      <c r="AE2553" s="26"/>
      <c r="AF2553" s="26"/>
      <c r="AG2553" s="26"/>
      <c r="AH2553" s="26"/>
      <c r="AI2553" s="26"/>
      <c r="AJ2553" s="26"/>
      <c r="AK2553" s="26"/>
      <c r="AL2553" s="26"/>
      <c r="AM2553" s="26"/>
      <c r="AN2553" s="26"/>
      <c r="AO2553" s="26"/>
      <c r="AP2553" s="26"/>
      <c r="AQ2553" s="26"/>
      <c r="DN2553" s="42"/>
    </row>
    <row r="2554" spans="16:118" x14ac:dyDescent="0.3">
      <c r="P2554" s="26"/>
      <c r="Q2554" s="26"/>
      <c r="R2554" s="26"/>
      <c r="S2554" s="26"/>
      <c r="T2554" s="26"/>
      <c r="U2554" s="26"/>
      <c r="V2554" s="26"/>
      <c r="W2554" s="26"/>
      <c r="X2554" s="26"/>
      <c r="Y2554" s="26"/>
      <c r="Z2554" s="26"/>
      <c r="AA2554" s="26"/>
      <c r="AB2554" s="26"/>
      <c r="AC2554" s="26"/>
      <c r="AD2554" s="26"/>
      <c r="AE2554" s="26"/>
      <c r="AF2554" s="26"/>
      <c r="AG2554" s="26"/>
      <c r="AH2554" s="26"/>
      <c r="AI2554" s="26"/>
      <c r="AJ2554" s="26"/>
      <c r="AK2554" s="26"/>
      <c r="AL2554" s="26"/>
      <c r="AM2554" s="26"/>
      <c r="AN2554" s="26"/>
      <c r="AO2554" s="26"/>
      <c r="AP2554" s="26"/>
      <c r="AQ2554" s="26"/>
      <c r="DN2554" s="42"/>
    </row>
    <row r="2555" spans="16:118" x14ac:dyDescent="0.3">
      <c r="P2555" s="26"/>
      <c r="Q2555" s="26"/>
      <c r="R2555" s="26"/>
      <c r="S2555" s="26"/>
      <c r="T2555" s="26"/>
      <c r="U2555" s="26"/>
      <c r="V2555" s="26"/>
      <c r="W2555" s="26"/>
      <c r="X2555" s="26"/>
      <c r="Y2555" s="26"/>
      <c r="Z2555" s="26"/>
      <c r="AA2555" s="26"/>
      <c r="AB2555" s="26"/>
      <c r="AC2555" s="26"/>
      <c r="AD2555" s="26"/>
      <c r="AE2555" s="26"/>
      <c r="AF2555" s="26"/>
      <c r="AG2555" s="26"/>
      <c r="AH2555" s="26"/>
      <c r="AI2555" s="26"/>
      <c r="AJ2555" s="26"/>
      <c r="AK2555" s="26"/>
      <c r="AL2555" s="26"/>
      <c r="AM2555" s="26"/>
      <c r="AN2555" s="26"/>
      <c r="AO2555" s="26"/>
      <c r="AP2555" s="26"/>
      <c r="AQ2555" s="26"/>
      <c r="DN2555" s="42"/>
    </row>
    <row r="2556" spans="16:118" x14ac:dyDescent="0.3">
      <c r="P2556" s="26"/>
      <c r="Q2556" s="26"/>
      <c r="R2556" s="26"/>
      <c r="S2556" s="26"/>
      <c r="T2556" s="26"/>
      <c r="U2556" s="26"/>
      <c r="V2556" s="26"/>
      <c r="W2556" s="26"/>
      <c r="X2556" s="26"/>
      <c r="Y2556" s="26"/>
      <c r="Z2556" s="26"/>
      <c r="AA2556" s="26"/>
      <c r="AB2556" s="26"/>
      <c r="AC2556" s="26"/>
      <c r="AD2556" s="26"/>
      <c r="AE2556" s="26"/>
      <c r="AF2556" s="26"/>
      <c r="AG2556" s="26"/>
      <c r="AH2556" s="26"/>
      <c r="AI2556" s="26"/>
      <c r="AJ2556" s="26"/>
      <c r="AK2556" s="26"/>
      <c r="AL2556" s="26"/>
      <c r="AM2556" s="26"/>
      <c r="AN2556" s="26"/>
      <c r="AO2556" s="26"/>
      <c r="AP2556" s="26"/>
      <c r="AQ2556" s="26"/>
      <c r="DN2556" s="42"/>
    </row>
    <row r="2557" spans="16:118" x14ac:dyDescent="0.3">
      <c r="P2557" s="26"/>
      <c r="Q2557" s="26"/>
      <c r="R2557" s="26"/>
      <c r="S2557" s="26"/>
      <c r="T2557" s="26"/>
      <c r="U2557" s="26"/>
      <c r="V2557" s="26"/>
      <c r="W2557" s="26"/>
      <c r="X2557" s="26"/>
      <c r="Y2557" s="26"/>
      <c r="Z2557" s="26"/>
      <c r="AA2557" s="26"/>
      <c r="AB2557" s="26"/>
      <c r="AC2557" s="26"/>
      <c r="AD2557" s="26"/>
      <c r="AE2557" s="26"/>
      <c r="AF2557" s="26"/>
      <c r="AG2557" s="26"/>
      <c r="AH2557" s="26"/>
      <c r="AI2557" s="26"/>
      <c r="AJ2557" s="26"/>
      <c r="AK2557" s="26"/>
      <c r="AL2557" s="26"/>
      <c r="AM2557" s="26"/>
      <c r="AN2557" s="26"/>
      <c r="AO2557" s="26"/>
      <c r="AP2557" s="26"/>
      <c r="AQ2557" s="26"/>
      <c r="DN2557" s="42"/>
    </row>
    <row r="2558" spans="16:118" x14ac:dyDescent="0.3">
      <c r="P2558" s="26"/>
      <c r="Q2558" s="26"/>
      <c r="R2558" s="26"/>
      <c r="S2558" s="26"/>
      <c r="T2558" s="26"/>
      <c r="U2558" s="26"/>
      <c r="V2558" s="26"/>
      <c r="W2558" s="26"/>
      <c r="X2558" s="26"/>
      <c r="Y2558" s="26"/>
      <c r="Z2558" s="26"/>
      <c r="AA2558" s="26"/>
      <c r="AB2558" s="26"/>
      <c r="AC2558" s="26"/>
      <c r="AD2558" s="26"/>
      <c r="AE2558" s="26"/>
      <c r="AF2558" s="26"/>
      <c r="AG2558" s="26"/>
      <c r="AH2558" s="26"/>
      <c r="AI2558" s="26"/>
      <c r="AJ2558" s="26"/>
      <c r="AK2558" s="26"/>
      <c r="AL2558" s="26"/>
      <c r="AM2558" s="26"/>
      <c r="AN2558" s="26"/>
      <c r="AO2558" s="26"/>
      <c r="AP2558" s="26"/>
      <c r="AQ2558" s="26"/>
      <c r="DN2558" s="42"/>
    </row>
    <row r="2559" spans="16:118" x14ac:dyDescent="0.3">
      <c r="P2559" s="26"/>
      <c r="Q2559" s="26"/>
      <c r="R2559" s="26"/>
      <c r="S2559" s="26"/>
      <c r="T2559" s="26"/>
      <c r="U2559" s="26"/>
      <c r="V2559" s="26"/>
      <c r="W2559" s="26"/>
      <c r="X2559" s="26"/>
      <c r="Y2559" s="26"/>
      <c r="Z2559" s="26"/>
      <c r="AA2559" s="26"/>
      <c r="AB2559" s="26"/>
      <c r="AC2559" s="26"/>
      <c r="AD2559" s="26"/>
      <c r="AE2559" s="26"/>
      <c r="AF2559" s="26"/>
      <c r="AG2559" s="26"/>
      <c r="AH2559" s="26"/>
      <c r="AI2559" s="26"/>
      <c r="AJ2559" s="26"/>
      <c r="AK2559" s="26"/>
      <c r="AL2559" s="26"/>
      <c r="AM2559" s="26"/>
      <c r="AN2559" s="26"/>
      <c r="AO2559" s="26"/>
      <c r="AP2559" s="26"/>
      <c r="AQ2559" s="26"/>
      <c r="DN2559" s="42"/>
    </row>
    <row r="2560" spans="16:118" x14ac:dyDescent="0.3">
      <c r="P2560" s="26"/>
      <c r="Q2560" s="26"/>
      <c r="R2560" s="26"/>
      <c r="S2560" s="26"/>
      <c r="T2560" s="26"/>
      <c r="U2560" s="26"/>
      <c r="V2560" s="26"/>
      <c r="W2560" s="26"/>
      <c r="X2560" s="26"/>
      <c r="Y2560" s="26"/>
      <c r="Z2560" s="26"/>
      <c r="AA2560" s="26"/>
      <c r="AB2560" s="26"/>
      <c r="AC2560" s="26"/>
      <c r="AD2560" s="26"/>
      <c r="AE2560" s="26"/>
      <c r="AF2560" s="26"/>
      <c r="AG2560" s="26"/>
      <c r="AH2560" s="26"/>
      <c r="AI2560" s="26"/>
      <c r="AJ2560" s="26"/>
      <c r="AK2560" s="26"/>
      <c r="AL2560" s="26"/>
      <c r="AM2560" s="26"/>
      <c r="AN2560" s="26"/>
      <c r="AO2560" s="26"/>
      <c r="AP2560" s="26"/>
      <c r="AQ2560" s="26"/>
      <c r="DN2560" s="42"/>
    </row>
    <row r="2561" spans="16:118" x14ac:dyDescent="0.3">
      <c r="P2561" s="26"/>
      <c r="Q2561" s="26"/>
      <c r="R2561" s="26"/>
      <c r="S2561" s="26"/>
      <c r="T2561" s="26"/>
      <c r="U2561" s="26"/>
      <c r="V2561" s="26"/>
      <c r="W2561" s="26"/>
      <c r="X2561" s="26"/>
      <c r="Y2561" s="26"/>
      <c r="Z2561" s="26"/>
      <c r="AA2561" s="26"/>
      <c r="AB2561" s="26"/>
      <c r="AC2561" s="26"/>
      <c r="AD2561" s="26"/>
      <c r="AE2561" s="26"/>
      <c r="AF2561" s="26"/>
      <c r="AG2561" s="26"/>
      <c r="AH2561" s="26"/>
      <c r="AI2561" s="26"/>
      <c r="AJ2561" s="26"/>
      <c r="AK2561" s="26"/>
      <c r="AL2561" s="26"/>
      <c r="AM2561" s="26"/>
      <c r="AN2561" s="26"/>
      <c r="AO2561" s="26"/>
      <c r="AP2561" s="26"/>
      <c r="AQ2561" s="26"/>
      <c r="DN2561" s="42"/>
    </row>
    <row r="2562" spans="16:118" x14ac:dyDescent="0.3">
      <c r="P2562" s="26"/>
      <c r="Q2562" s="26"/>
      <c r="R2562" s="26"/>
      <c r="S2562" s="26"/>
      <c r="T2562" s="26"/>
      <c r="U2562" s="26"/>
      <c r="V2562" s="26"/>
      <c r="W2562" s="26"/>
      <c r="X2562" s="26"/>
      <c r="Y2562" s="26"/>
      <c r="Z2562" s="26"/>
      <c r="AA2562" s="26"/>
      <c r="AB2562" s="26"/>
      <c r="AC2562" s="26"/>
      <c r="AD2562" s="26"/>
      <c r="AE2562" s="26"/>
      <c r="AF2562" s="26"/>
      <c r="AG2562" s="26"/>
      <c r="AH2562" s="26"/>
      <c r="AI2562" s="26"/>
      <c r="AJ2562" s="26"/>
      <c r="AK2562" s="26"/>
      <c r="AL2562" s="26"/>
      <c r="AM2562" s="26"/>
      <c r="AN2562" s="26"/>
      <c r="AO2562" s="26"/>
      <c r="AP2562" s="26"/>
      <c r="AQ2562" s="26"/>
      <c r="DN2562" s="42"/>
    </row>
    <row r="2563" spans="16:118" x14ac:dyDescent="0.3">
      <c r="P2563" s="26"/>
      <c r="Q2563" s="26"/>
      <c r="R2563" s="26"/>
      <c r="S2563" s="26"/>
      <c r="T2563" s="26"/>
      <c r="U2563" s="26"/>
      <c r="V2563" s="26"/>
      <c r="W2563" s="26"/>
      <c r="X2563" s="26"/>
      <c r="Y2563" s="26"/>
      <c r="Z2563" s="26"/>
      <c r="AA2563" s="26"/>
      <c r="AB2563" s="26"/>
      <c r="AC2563" s="26"/>
      <c r="AD2563" s="26"/>
      <c r="AE2563" s="26"/>
      <c r="AF2563" s="26"/>
      <c r="AG2563" s="26"/>
      <c r="AH2563" s="26"/>
      <c r="AI2563" s="26"/>
      <c r="AJ2563" s="26"/>
      <c r="AK2563" s="26"/>
      <c r="AL2563" s="26"/>
      <c r="AM2563" s="26"/>
      <c r="AN2563" s="26"/>
      <c r="AO2563" s="26"/>
      <c r="AP2563" s="26"/>
      <c r="AQ2563" s="26"/>
      <c r="DN2563" s="42"/>
    </row>
    <row r="2564" spans="16:118" x14ac:dyDescent="0.3">
      <c r="P2564" s="26"/>
      <c r="Q2564" s="26"/>
      <c r="R2564" s="26"/>
      <c r="S2564" s="26"/>
      <c r="T2564" s="26"/>
      <c r="U2564" s="26"/>
      <c r="V2564" s="26"/>
      <c r="W2564" s="26"/>
      <c r="X2564" s="26"/>
      <c r="Y2564" s="26"/>
      <c r="Z2564" s="26"/>
      <c r="AA2564" s="26"/>
      <c r="AB2564" s="26"/>
      <c r="AC2564" s="26"/>
      <c r="AD2564" s="26"/>
      <c r="AE2564" s="26"/>
      <c r="AF2564" s="26"/>
      <c r="AG2564" s="26"/>
      <c r="AH2564" s="26"/>
      <c r="AI2564" s="26"/>
      <c r="AJ2564" s="26"/>
      <c r="AK2564" s="26"/>
      <c r="AL2564" s="26"/>
      <c r="AM2564" s="26"/>
      <c r="AN2564" s="26"/>
      <c r="AO2564" s="26"/>
      <c r="AP2564" s="26"/>
      <c r="AQ2564" s="26"/>
      <c r="DN2564" s="42"/>
    </row>
    <row r="2565" spans="16:118" x14ac:dyDescent="0.3">
      <c r="P2565" s="26"/>
      <c r="Q2565" s="26"/>
      <c r="R2565" s="26"/>
      <c r="S2565" s="26"/>
      <c r="T2565" s="26"/>
      <c r="U2565" s="26"/>
      <c r="V2565" s="26"/>
      <c r="W2565" s="26"/>
      <c r="X2565" s="26"/>
      <c r="Y2565" s="26"/>
      <c r="Z2565" s="26"/>
      <c r="AA2565" s="26"/>
      <c r="AB2565" s="26"/>
      <c r="AC2565" s="26"/>
      <c r="AD2565" s="26"/>
      <c r="AE2565" s="26"/>
      <c r="AF2565" s="26"/>
      <c r="AG2565" s="26"/>
      <c r="AH2565" s="26"/>
      <c r="AI2565" s="26"/>
      <c r="AJ2565" s="26"/>
      <c r="AK2565" s="26"/>
      <c r="AL2565" s="26"/>
      <c r="AM2565" s="26"/>
      <c r="AN2565" s="26"/>
      <c r="AO2565" s="26"/>
      <c r="AP2565" s="26"/>
      <c r="AQ2565" s="26"/>
      <c r="DN2565" s="42"/>
    </row>
    <row r="2566" spans="16:118" x14ac:dyDescent="0.3">
      <c r="P2566" s="26"/>
      <c r="Q2566" s="26"/>
      <c r="R2566" s="26"/>
      <c r="S2566" s="26"/>
      <c r="T2566" s="26"/>
      <c r="U2566" s="26"/>
      <c r="V2566" s="26"/>
      <c r="W2566" s="26"/>
      <c r="X2566" s="26"/>
      <c r="Y2566" s="26"/>
      <c r="Z2566" s="26"/>
      <c r="AA2566" s="26"/>
      <c r="AB2566" s="26"/>
      <c r="AC2566" s="26"/>
      <c r="AD2566" s="26"/>
      <c r="AE2566" s="26"/>
      <c r="AF2566" s="26"/>
      <c r="AG2566" s="26"/>
      <c r="AH2566" s="26"/>
      <c r="AI2566" s="26"/>
      <c r="AJ2566" s="26"/>
      <c r="AK2566" s="26"/>
      <c r="AL2566" s="26"/>
      <c r="AM2566" s="26"/>
      <c r="AN2566" s="26"/>
      <c r="AO2566" s="26"/>
      <c r="AP2566" s="26"/>
      <c r="AQ2566" s="26"/>
      <c r="DN2566" s="42"/>
    </row>
    <row r="2567" spans="16:118" x14ac:dyDescent="0.3">
      <c r="P2567" s="26"/>
      <c r="Q2567" s="26"/>
      <c r="R2567" s="26"/>
      <c r="S2567" s="26"/>
      <c r="T2567" s="26"/>
      <c r="U2567" s="26"/>
      <c r="V2567" s="26"/>
      <c r="W2567" s="26"/>
      <c r="X2567" s="26"/>
      <c r="Y2567" s="26"/>
      <c r="Z2567" s="26"/>
      <c r="AA2567" s="26"/>
      <c r="AB2567" s="26"/>
      <c r="AC2567" s="26"/>
      <c r="AD2567" s="26"/>
      <c r="AE2567" s="26"/>
      <c r="AF2567" s="26"/>
      <c r="AG2567" s="26"/>
      <c r="AH2567" s="26"/>
      <c r="AI2567" s="26"/>
      <c r="AJ2567" s="26"/>
      <c r="AK2567" s="26"/>
      <c r="AL2567" s="26"/>
      <c r="AM2567" s="26"/>
      <c r="AN2567" s="26"/>
      <c r="AO2567" s="26"/>
      <c r="AP2567" s="26"/>
      <c r="AQ2567" s="26"/>
      <c r="DN2567" s="42"/>
    </row>
    <row r="2568" spans="16:118" x14ac:dyDescent="0.3">
      <c r="P2568" s="27">
        <f>SUM(P7:P2567)</f>
        <v>394.62037037037038</v>
      </c>
      <c r="Q2568" s="27">
        <f>SUM(Q7:Q2567)</f>
        <v>111.62962962962963</v>
      </c>
      <c r="R2568" s="27">
        <f>SUM(R7:R2567)</f>
        <v>113.4054054054054</v>
      </c>
      <c r="S2568" s="27">
        <f>SUM(S7:S2567)</f>
        <v>104.85436893203884</v>
      </c>
      <c r="U2568" s="27">
        <f t="shared" ref="U2568:AE2568" si="124">SUM(U7:U2567)</f>
        <v>113.98198198198199</v>
      </c>
      <c r="V2568" s="27">
        <f t="shared" si="124"/>
        <v>423.7837837837838</v>
      </c>
      <c r="W2568" s="27">
        <f t="shared" si="124"/>
        <v>452</v>
      </c>
      <c r="X2568" s="27">
        <f t="shared" si="124"/>
        <v>466.08849557522126</v>
      </c>
      <c r="Y2568" s="27">
        <f t="shared" si="124"/>
        <v>461.40204476248772</v>
      </c>
      <c r="Z2568" s="27">
        <f t="shared" si="124"/>
        <v>466.48543689320388</v>
      </c>
      <c r="AA2568" s="27">
        <f t="shared" si="124"/>
        <v>493.52777777777777</v>
      </c>
      <c r="AB2568" s="27">
        <f t="shared" si="124"/>
        <v>97.397849462365585</v>
      </c>
      <c r="AC2568" s="27">
        <f t="shared" si="124"/>
        <v>461.08035714285717</v>
      </c>
      <c r="AD2568" s="27">
        <f t="shared" si="124"/>
        <v>409.79439252336448</v>
      </c>
      <c r="AE2568" s="27">
        <f t="shared" si="124"/>
        <v>336.65934065934067</v>
      </c>
      <c r="DN2568" s="42"/>
    </row>
    <row r="2569" spans="16:118" x14ac:dyDescent="0.3">
      <c r="DN2569" s="42"/>
    </row>
    <row r="2570" spans="16:118" x14ac:dyDescent="0.3">
      <c r="P2570" s="27">
        <f>+COUNT(P7:P2567)</f>
        <v>109</v>
      </c>
      <c r="Q2570" s="27">
        <f>+COUNT(Q7:Q2567)</f>
        <v>3</v>
      </c>
      <c r="R2570" s="27">
        <f>+COUNT(R7:R2567)</f>
        <v>3</v>
      </c>
      <c r="S2570" s="27">
        <f>+COUNT(S7:S2567)</f>
        <v>3</v>
      </c>
      <c r="U2570" s="27">
        <f t="shared" ref="U2570:AE2570" si="125">+COUNT(U7:U2567)</f>
        <v>3</v>
      </c>
      <c r="V2570" s="27">
        <f t="shared" si="125"/>
        <v>112</v>
      </c>
      <c r="W2570" s="27">
        <f t="shared" si="125"/>
        <v>113</v>
      </c>
      <c r="X2570" s="27">
        <f t="shared" si="125"/>
        <v>114</v>
      </c>
      <c r="Y2570" s="27">
        <f t="shared" si="125"/>
        <v>109</v>
      </c>
      <c r="Z2570" s="27">
        <f t="shared" si="125"/>
        <v>104</v>
      </c>
      <c r="AA2570" s="27">
        <f t="shared" si="125"/>
        <v>109</v>
      </c>
      <c r="AB2570" s="27">
        <f t="shared" si="125"/>
        <v>3</v>
      </c>
      <c r="AC2570" s="27">
        <f t="shared" si="125"/>
        <v>113</v>
      </c>
      <c r="AD2570" s="27">
        <f t="shared" si="125"/>
        <v>108</v>
      </c>
      <c r="AE2570" s="27">
        <f t="shared" si="125"/>
        <v>92</v>
      </c>
      <c r="DN2570" s="42"/>
    </row>
    <row r="2571" spans="16:118" x14ac:dyDescent="0.3">
      <c r="P2571" s="42">
        <f t="shared" ref="P2571:AE2571" si="126">+P2568/P2570</f>
        <v>3.6203703703703707</v>
      </c>
      <c r="Q2571" s="42">
        <f t="shared" si="126"/>
        <v>37.20987654320988</v>
      </c>
      <c r="R2571" s="42">
        <f t="shared" si="126"/>
        <v>37.801801801801801</v>
      </c>
      <c r="S2571" s="42">
        <f t="shared" si="126"/>
        <v>34.95145631067961</v>
      </c>
      <c r="T2571" s="42"/>
      <c r="U2571" s="42">
        <f t="shared" si="126"/>
        <v>37.993993993993996</v>
      </c>
      <c r="V2571" s="42">
        <f t="shared" si="126"/>
        <v>3.7837837837837838</v>
      </c>
      <c r="W2571" s="42">
        <f t="shared" si="126"/>
        <v>4</v>
      </c>
      <c r="X2571" s="42">
        <f t="shared" si="126"/>
        <v>4.0884955752212395</v>
      </c>
      <c r="Y2571" s="42">
        <f t="shared" si="126"/>
        <v>4.2330462822246577</v>
      </c>
      <c r="Z2571" s="42">
        <f t="shared" si="126"/>
        <v>4.4854368932038833</v>
      </c>
      <c r="AA2571" s="42">
        <f t="shared" si="126"/>
        <v>4.5277777777777777</v>
      </c>
      <c r="AB2571" s="42">
        <f t="shared" si="126"/>
        <v>32.465949820788531</v>
      </c>
      <c r="AC2571" s="42">
        <f t="shared" si="126"/>
        <v>4.0803571428571432</v>
      </c>
      <c r="AD2571" s="42">
        <f t="shared" si="126"/>
        <v>3.7943925233644857</v>
      </c>
      <c r="AE2571" s="42">
        <f t="shared" si="126"/>
        <v>3.6593406593406597</v>
      </c>
      <c r="AF2571" s="42"/>
      <c r="AG2571" s="42"/>
      <c r="AH2571" s="42"/>
      <c r="AI2571" s="42"/>
      <c r="AJ2571" s="42"/>
      <c r="AK2571" s="42"/>
      <c r="AL2571" s="42"/>
      <c r="AM2571" s="42"/>
      <c r="AN2571" s="42"/>
      <c r="AO2571" s="42"/>
      <c r="AP2571" s="42"/>
      <c r="AQ2571" s="42"/>
      <c r="DN2571" s="42"/>
    </row>
    <row r="2572" spans="16:118" x14ac:dyDescent="0.3">
      <c r="AR2572" s="30"/>
      <c r="DN2572" s="42"/>
    </row>
    <row r="2573" spans="16:118" x14ac:dyDescent="0.3">
      <c r="DN2573" s="42"/>
    </row>
    <row r="2574" spans="16:118" x14ac:dyDescent="0.3">
      <c r="DN2574" s="42"/>
    </row>
    <row r="2575" spans="16:118" x14ac:dyDescent="0.3">
      <c r="DN2575" s="42"/>
    </row>
    <row r="2576" spans="16:118" x14ac:dyDescent="0.3">
      <c r="DN2576" s="42"/>
    </row>
    <row r="2577" spans="15:118" x14ac:dyDescent="0.3">
      <c r="DN2577" s="42"/>
    </row>
    <row r="2578" spans="15:118" x14ac:dyDescent="0.3">
      <c r="DN2578" s="42"/>
    </row>
    <row r="2579" spans="15:118" x14ac:dyDescent="0.3">
      <c r="DN2579" s="42"/>
    </row>
    <row r="2580" spans="15:118" x14ac:dyDescent="0.3">
      <c r="DN2580" s="42"/>
    </row>
    <row r="2581" spans="15:118" x14ac:dyDescent="0.3">
      <c r="DN2581" s="42"/>
    </row>
    <row r="2582" spans="15:118" x14ac:dyDescent="0.3">
      <c r="DN2582" s="42"/>
    </row>
    <row r="2583" spans="15:118" x14ac:dyDescent="0.3">
      <c r="DN2583" s="42"/>
    </row>
    <row r="2584" spans="15:118" x14ac:dyDescent="0.3">
      <c r="DN2584" s="42"/>
    </row>
    <row r="2585" spans="15:118" x14ac:dyDescent="0.3">
      <c r="DN2585" s="42"/>
    </row>
    <row r="2586" spans="15:118" x14ac:dyDescent="0.3">
      <c r="DN2586" s="42"/>
    </row>
    <row r="2587" spans="15:118" x14ac:dyDescent="0.3">
      <c r="O2587" s="54"/>
      <c r="P2587" s="43"/>
      <c r="Q2587" s="43"/>
      <c r="R2587" s="43"/>
      <c r="S2587" s="43"/>
      <c r="T2587" s="43"/>
      <c r="U2587" s="43"/>
      <c r="V2587" s="43"/>
      <c r="W2587" s="43"/>
      <c r="X2587" s="43"/>
      <c r="Y2587" s="43"/>
      <c r="Z2587" s="43"/>
      <c r="AA2587" s="43"/>
      <c r="AB2587" s="43"/>
      <c r="AC2587" s="43"/>
      <c r="AD2587" s="43"/>
      <c r="AE2587" s="43"/>
      <c r="AF2587" s="43"/>
      <c r="AG2587" s="43"/>
      <c r="AH2587" s="43"/>
      <c r="AI2587" s="43"/>
      <c r="AJ2587" s="43"/>
      <c r="AK2587" s="43"/>
      <c r="AL2587" s="43"/>
      <c r="AM2587" s="43"/>
      <c r="AN2587" s="43"/>
      <c r="AO2587" s="43"/>
      <c r="AP2587" s="43"/>
      <c r="AQ2587" s="43"/>
      <c r="DN2587" s="42"/>
    </row>
    <row r="2588" spans="15:118" x14ac:dyDescent="0.3">
      <c r="AR2588" s="325"/>
      <c r="DN2588" s="42"/>
    </row>
    <row r="2589" spans="15:118" x14ac:dyDescent="0.3">
      <c r="DN2589" s="42"/>
    </row>
    <row r="2590" spans="15:118" x14ac:dyDescent="0.3">
      <c r="DN2590" s="42"/>
    </row>
    <row r="2591" spans="15:118" x14ac:dyDescent="0.3">
      <c r="DN2591" s="42"/>
    </row>
    <row r="2592" spans="15:118" x14ac:dyDescent="0.3">
      <c r="DN2592" s="42"/>
    </row>
    <row r="2593" spans="118:118" x14ac:dyDescent="0.3">
      <c r="DN2593" s="42"/>
    </row>
    <row r="2594" spans="118:118" x14ac:dyDescent="0.3">
      <c r="DN2594" s="42"/>
    </row>
    <row r="2595" spans="118:118" x14ac:dyDescent="0.3">
      <c r="DN2595" s="42"/>
    </row>
    <row r="2596" spans="118:118" x14ac:dyDescent="0.3">
      <c r="DN2596" s="42"/>
    </row>
    <row r="2597" spans="118:118" x14ac:dyDescent="0.3">
      <c r="DN2597" s="42"/>
    </row>
    <row r="2598" spans="118:118" x14ac:dyDescent="0.3">
      <c r="DN2598" s="42"/>
    </row>
    <row r="2599" spans="118:118" x14ac:dyDescent="0.3">
      <c r="DN2599" s="42"/>
    </row>
    <row r="2600" spans="118:118" x14ac:dyDescent="0.3">
      <c r="DN2600" s="42"/>
    </row>
    <row r="2601" spans="118:118" x14ac:dyDescent="0.3">
      <c r="DN2601" s="42"/>
    </row>
    <row r="2602" spans="118:118" x14ac:dyDescent="0.3">
      <c r="DN2602" s="42"/>
    </row>
    <row r="2603" spans="118:118" x14ac:dyDescent="0.3">
      <c r="DN2603" s="42"/>
    </row>
    <row r="2604" spans="118:118" x14ac:dyDescent="0.3">
      <c r="DN2604" s="42"/>
    </row>
    <row r="2605" spans="118:118" x14ac:dyDescent="0.3">
      <c r="DN2605" s="42"/>
    </row>
    <row r="2606" spans="118:118" x14ac:dyDescent="0.3">
      <c r="DN2606" s="42"/>
    </row>
    <row r="2607" spans="118:118" x14ac:dyDescent="0.3">
      <c r="DN2607" s="42"/>
    </row>
    <row r="2608" spans="118:118" x14ac:dyDescent="0.3">
      <c r="DN2608" s="42"/>
    </row>
    <row r="2609" spans="118:118" x14ac:dyDescent="0.3">
      <c r="DN2609" s="42"/>
    </row>
    <row r="2610" spans="118:118" x14ac:dyDescent="0.3">
      <c r="DN2610" s="42"/>
    </row>
    <row r="2611" spans="118:118" x14ac:dyDescent="0.3">
      <c r="DN2611" s="42"/>
    </row>
    <row r="2612" spans="118:118" x14ac:dyDescent="0.3">
      <c r="DN2612" s="42"/>
    </row>
    <row r="2613" spans="118:118" x14ac:dyDescent="0.3">
      <c r="DN2613" s="42"/>
    </row>
    <row r="2614" spans="118:118" x14ac:dyDescent="0.3">
      <c r="DN2614" s="42"/>
    </row>
    <row r="2615" spans="118:118" x14ac:dyDescent="0.3">
      <c r="DN2615" s="42"/>
    </row>
    <row r="2616" spans="118:118" x14ac:dyDescent="0.3">
      <c r="DN2616" s="42"/>
    </row>
    <row r="2617" spans="118:118" x14ac:dyDescent="0.3">
      <c r="DN2617" s="42"/>
    </row>
    <row r="2618" spans="118:118" x14ac:dyDescent="0.3">
      <c r="DN2618" s="42"/>
    </row>
    <row r="2619" spans="118:118" x14ac:dyDescent="0.3">
      <c r="DN2619" s="42"/>
    </row>
    <row r="2620" spans="118:118" x14ac:dyDescent="0.3">
      <c r="DN2620" s="42"/>
    </row>
    <row r="2621" spans="118:118" x14ac:dyDescent="0.3">
      <c r="DN2621" s="42"/>
    </row>
    <row r="2622" spans="118:118" x14ac:dyDescent="0.3">
      <c r="DN2622" s="42"/>
    </row>
    <row r="2623" spans="118:118" x14ac:dyDescent="0.3">
      <c r="DN2623" s="42"/>
    </row>
    <row r="2624" spans="118:118" x14ac:dyDescent="0.3">
      <c r="DN2624" s="42"/>
    </row>
    <row r="2625" spans="118:118" x14ac:dyDescent="0.3">
      <c r="DN2625" s="42"/>
    </row>
    <row r="2626" spans="118:118" x14ac:dyDescent="0.3">
      <c r="DN2626" s="42"/>
    </row>
    <row r="2627" spans="118:118" x14ac:dyDescent="0.3">
      <c r="DN2627" s="42"/>
    </row>
    <row r="2628" spans="118:118" x14ac:dyDescent="0.3">
      <c r="DN2628" s="42"/>
    </row>
    <row r="2629" spans="118:118" x14ac:dyDescent="0.3">
      <c r="DN2629" s="42"/>
    </row>
    <row r="2630" spans="118:118" x14ac:dyDescent="0.3">
      <c r="DN2630" s="42"/>
    </row>
    <row r="2631" spans="118:118" x14ac:dyDescent="0.3">
      <c r="DN2631" s="42"/>
    </row>
    <row r="2632" spans="118:118" x14ac:dyDescent="0.3">
      <c r="DN2632" s="42"/>
    </row>
    <row r="2633" spans="118:118" x14ac:dyDescent="0.3">
      <c r="DN2633" s="42"/>
    </row>
    <row r="2634" spans="118:118" x14ac:dyDescent="0.3">
      <c r="DN2634" s="42"/>
    </row>
    <row r="2635" spans="118:118" x14ac:dyDescent="0.3">
      <c r="DN2635" s="42"/>
    </row>
    <row r="2636" spans="118:118" x14ac:dyDescent="0.3">
      <c r="DN2636" s="42"/>
    </row>
    <row r="2637" spans="118:118" x14ac:dyDescent="0.3">
      <c r="DN2637" s="42"/>
    </row>
    <row r="2638" spans="118:118" x14ac:dyDescent="0.3">
      <c r="DN2638" s="42"/>
    </row>
    <row r="2639" spans="118:118" x14ac:dyDescent="0.3">
      <c r="DN2639" s="42"/>
    </row>
    <row r="2640" spans="118:118" x14ac:dyDescent="0.3">
      <c r="DN2640" s="42"/>
    </row>
    <row r="2641" spans="118:118" x14ac:dyDescent="0.3">
      <c r="DN2641" s="42"/>
    </row>
    <row r="2642" spans="118:118" x14ac:dyDescent="0.3">
      <c r="DN2642" s="42"/>
    </row>
    <row r="2643" spans="118:118" x14ac:dyDescent="0.3">
      <c r="DN2643" s="42"/>
    </row>
    <row r="2644" spans="118:118" x14ac:dyDescent="0.3">
      <c r="DN2644" s="42"/>
    </row>
    <row r="2645" spans="118:118" x14ac:dyDescent="0.3">
      <c r="DN2645" s="42"/>
    </row>
    <row r="2646" spans="118:118" x14ac:dyDescent="0.3">
      <c r="DN2646" s="42"/>
    </row>
    <row r="2647" spans="118:118" x14ac:dyDescent="0.3">
      <c r="DN2647" s="42"/>
    </row>
    <row r="2648" spans="118:118" x14ac:dyDescent="0.3">
      <c r="DN2648" s="42"/>
    </row>
    <row r="2649" spans="118:118" x14ac:dyDescent="0.3">
      <c r="DN2649" s="42"/>
    </row>
    <row r="2650" spans="118:118" x14ac:dyDescent="0.3">
      <c r="DN2650" s="42"/>
    </row>
    <row r="2651" spans="118:118" x14ac:dyDescent="0.3">
      <c r="DN2651" s="42"/>
    </row>
    <row r="2652" spans="118:118" x14ac:dyDescent="0.3">
      <c r="DN2652" s="42"/>
    </row>
    <row r="2653" spans="118:118" x14ac:dyDescent="0.3">
      <c r="DN2653" s="42"/>
    </row>
    <row r="2654" spans="118:118" x14ac:dyDescent="0.3">
      <c r="DN2654" s="42"/>
    </row>
    <row r="2655" spans="118:118" x14ac:dyDescent="0.3">
      <c r="DN2655" s="42"/>
    </row>
    <row r="2656" spans="118:118" x14ac:dyDescent="0.3">
      <c r="DN2656" s="42"/>
    </row>
    <row r="2657" spans="118:118" x14ac:dyDescent="0.3">
      <c r="DN2657" s="42"/>
    </row>
    <row r="2658" spans="118:118" x14ac:dyDescent="0.3">
      <c r="DN2658" s="42"/>
    </row>
    <row r="2659" spans="118:118" x14ac:dyDescent="0.3">
      <c r="DN2659" s="42"/>
    </row>
    <row r="2660" spans="118:118" x14ac:dyDescent="0.3">
      <c r="DN2660" s="42"/>
    </row>
    <row r="2661" spans="118:118" x14ac:dyDescent="0.3">
      <c r="DN2661" s="42"/>
    </row>
    <row r="2662" spans="118:118" x14ac:dyDescent="0.3">
      <c r="DN2662" s="42"/>
    </row>
    <row r="2663" spans="118:118" x14ac:dyDescent="0.3">
      <c r="DN2663" s="42"/>
    </row>
    <row r="2664" spans="118:118" x14ac:dyDescent="0.3">
      <c r="DN2664" s="42"/>
    </row>
    <row r="2665" spans="118:118" x14ac:dyDescent="0.3">
      <c r="DN2665" s="42"/>
    </row>
    <row r="2666" spans="118:118" x14ac:dyDescent="0.3">
      <c r="DN2666" s="42"/>
    </row>
    <row r="2667" spans="118:118" x14ac:dyDescent="0.3">
      <c r="DN2667" s="42"/>
    </row>
    <row r="2668" spans="118:118" x14ac:dyDescent="0.3">
      <c r="DN2668" s="42"/>
    </row>
    <row r="2669" spans="118:118" x14ac:dyDescent="0.3">
      <c r="DN2669" s="42"/>
    </row>
    <row r="2670" spans="118:118" x14ac:dyDescent="0.3">
      <c r="DN2670" s="42"/>
    </row>
    <row r="2671" spans="118:118" x14ac:dyDescent="0.3">
      <c r="DN2671" s="42"/>
    </row>
    <row r="2672" spans="118:118" x14ac:dyDescent="0.3">
      <c r="DN2672" s="42"/>
    </row>
    <row r="2673" spans="118:118" x14ac:dyDescent="0.3">
      <c r="DN2673" s="42"/>
    </row>
    <row r="2674" spans="118:118" x14ac:dyDescent="0.3">
      <c r="DN2674" s="42"/>
    </row>
    <row r="2675" spans="118:118" x14ac:dyDescent="0.3">
      <c r="DN2675" s="42"/>
    </row>
    <row r="2676" spans="118:118" x14ac:dyDescent="0.3">
      <c r="DN2676" s="42"/>
    </row>
    <row r="2677" spans="118:118" x14ac:dyDescent="0.3">
      <c r="DN2677" s="42"/>
    </row>
    <row r="2678" spans="118:118" x14ac:dyDescent="0.3">
      <c r="DN2678" s="42"/>
    </row>
    <row r="2679" spans="118:118" x14ac:dyDescent="0.3">
      <c r="DN2679" s="42"/>
    </row>
    <row r="2680" spans="118:118" x14ac:dyDescent="0.3">
      <c r="DN2680" s="42"/>
    </row>
    <row r="2681" spans="118:118" x14ac:dyDescent="0.3">
      <c r="DN2681" s="42"/>
    </row>
    <row r="2682" spans="118:118" x14ac:dyDescent="0.3">
      <c r="DN2682" s="42"/>
    </row>
    <row r="2683" spans="118:118" x14ac:dyDescent="0.3">
      <c r="DN2683" s="42"/>
    </row>
    <row r="2684" spans="118:118" x14ac:dyDescent="0.3">
      <c r="DN2684" s="42"/>
    </row>
    <row r="2685" spans="118:118" x14ac:dyDescent="0.3">
      <c r="DN2685" s="42"/>
    </row>
    <row r="2686" spans="118:118" x14ac:dyDescent="0.3">
      <c r="DN2686" s="42"/>
    </row>
    <row r="2687" spans="118:118" x14ac:dyDescent="0.3">
      <c r="DN2687" s="42"/>
    </row>
    <row r="2688" spans="118:118" x14ac:dyDescent="0.3">
      <c r="DN2688" s="42"/>
    </row>
    <row r="2689" spans="118:118" x14ac:dyDescent="0.3">
      <c r="DN2689" s="42"/>
    </row>
    <row r="2690" spans="118:118" x14ac:dyDescent="0.3">
      <c r="DN2690" s="42"/>
    </row>
    <row r="2691" spans="118:118" x14ac:dyDescent="0.3">
      <c r="DN2691" s="42"/>
    </row>
    <row r="2692" spans="118:118" x14ac:dyDescent="0.3">
      <c r="DN2692" s="42"/>
    </row>
    <row r="2693" spans="118:118" x14ac:dyDescent="0.3">
      <c r="DN2693" s="42"/>
    </row>
    <row r="2694" spans="118:118" x14ac:dyDescent="0.3">
      <c r="DN2694" s="42"/>
    </row>
    <row r="2695" spans="118:118" x14ac:dyDescent="0.3">
      <c r="DN2695" s="42"/>
    </row>
    <row r="2696" spans="118:118" x14ac:dyDescent="0.3">
      <c r="DN2696" s="42"/>
    </row>
    <row r="2697" spans="118:118" x14ac:dyDescent="0.3">
      <c r="DN2697" s="42"/>
    </row>
    <row r="2698" spans="118:118" x14ac:dyDescent="0.3">
      <c r="DN2698" s="42"/>
    </row>
    <row r="2699" spans="118:118" x14ac:dyDescent="0.3">
      <c r="DN2699" s="42"/>
    </row>
    <row r="2700" spans="118:118" x14ac:dyDescent="0.3">
      <c r="DN2700" s="42"/>
    </row>
    <row r="2701" spans="118:118" x14ac:dyDescent="0.3">
      <c r="DN2701" s="42"/>
    </row>
    <row r="2702" spans="118:118" x14ac:dyDescent="0.3">
      <c r="DN2702" s="42"/>
    </row>
    <row r="2703" spans="118:118" x14ac:dyDescent="0.3">
      <c r="DN2703" s="42"/>
    </row>
    <row r="2704" spans="118:118" x14ac:dyDescent="0.3">
      <c r="DN2704" s="42"/>
    </row>
    <row r="2705" spans="118:118" x14ac:dyDescent="0.3">
      <c r="DN2705" s="42"/>
    </row>
    <row r="2706" spans="118:118" x14ac:dyDescent="0.3">
      <c r="DN2706" s="42"/>
    </row>
    <row r="2707" spans="118:118" x14ac:dyDescent="0.3">
      <c r="DN2707" s="42"/>
    </row>
    <row r="2708" spans="118:118" x14ac:dyDescent="0.3">
      <c r="DN2708" s="42"/>
    </row>
    <row r="2709" spans="118:118" x14ac:dyDescent="0.3">
      <c r="DN2709" s="42"/>
    </row>
    <row r="2710" spans="118:118" x14ac:dyDescent="0.3">
      <c r="DN2710" s="42"/>
    </row>
    <row r="2711" spans="118:118" x14ac:dyDescent="0.3">
      <c r="DN2711" s="42"/>
    </row>
    <row r="2712" spans="118:118" x14ac:dyDescent="0.3">
      <c r="DN2712" s="42"/>
    </row>
    <row r="2713" spans="118:118" x14ac:dyDescent="0.3">
      <c r="DN2713" s="42"/>
    </row>
    <row r="2714" spans="118:118" x14ac:dyDescent="0.3">
      <c r="DN2714" s="42"/>
    </row>
    <row r="2715" spans="118:118" x14ac:dyDescent="0.3">
      <c r="DN2715" s="42"/>
    </row>
    <row r="2716" spans="118:118" x14ac:dyDescent="0.3">
      <c r="DN2716" s="42"/>
    </row>
    <row r="2717" spans="118:118" x14ac:dyDescent="0.3">
      <c r="DN2717" s="42"/>
    </row>
    <row r="2718" spans="118:118" x14ac:dyDescent="0.3">
      <c r="DN2718" s="42"/>
    </row>
    <row r="2719" spans="118:118" x14ac:dyDescent="0.3">
      <c r="DN2719" s="42"/>
    </row>
    <row r="2720" spans="118:118" x14ac:dyDescent="0.3">
      <c r="DN2720" s="42"/>
    </row>
    <row r="2721" spans="118:118" x14ac:dyDescent="0.3">
      <c r="DN2721" s="42"/>
    </row>
    <row r="2722" spans="118:118" x14ac:dyDescent="0.3">
      <c r="DN2722" s="42"/>
    </row>
    <row r="2723" spans="118:118" x14ac:dyDescent="0.3">
      <c r="DN2723" s="42"/>
    </row>
    <row r="2724" spans="118:118" x14ac:dyDescent="0.3">
      <c r="DN2724" s="42"/>
    </row>
    <row r="2725" spans="118:118" x14ac:dyDescent="0.3">
      <c r="DN2725" s="42"/>
    </row>
    <row r="2726" spans="118:118" x14ac:dyDescent="0.3">
      <c r="DN2726" s="42"/>
    </row>
    <row r="2727" spans="118:118" x14ac:dyDescent="0.3">
      <c r="DN2727" s="42"/>
    </row>
    <row r="2728" spans="118:118" x14ac:dyDescent="0.3">
      <c r="DN2728" s="42"/>
    </row>
    <row r="2729" spans="118:118" x14ac:dyDescent="0.3">
      <c r="DN2729" s="42"/>
    </row>
    <row r="2730" spans="118:118" x14ac:dyDescent="0.3">
      <c r="DN2730" s="42"/>
    </row>
    <row r="2731" spans="118:118" x14ac:dyDescent="0.3">
      <c r="DN2731" s="42"/>
    </row>
    <row r="2732" spans="118:118" x14ac:dyDescent="0.3">
      <c r="DN2732" s="42"/>
    </row>
    <row r="2733" spans="118:118" x14ac:dyDescent="0.3">
      <c r="DN2733" s="42"/>
    </row>
    <row r="2734" spans="118:118" x14ac:dyDescent="0.3">
      <c r="DN2734" s="42"/>
    </row>
    <row r="2735" spans="118:118" x14ac:dyDescent="0.3">
      <c r="DN2735" s="42"/>
    </row>
    <row r="2736" spans="118:118" x14ac:dyDescent="0.3">
      <c r="DN2736" s="42"/>
    </row>
    <row r="2737" spans="118:118" x14ac:dyDescent="0.3">
      <c r="DN2737" s="42"/>
    </row>
    <row r="2738" spans="118:118" x14ac:dyDescent="0.3">
      <c r="DN2738" s="42"/>
    </row>
    <row r="2739" spans="118:118" x14ac:dyDescent="0.3">
      <c r="DN2739" s="42"/>
    </row>
    <row r="2740" spans="118:118" x14ac:dyDescent="0.3">
      <c r="DN2740" s="42"/>
    </row>
    <row r="2741" spans="118:118" x14ac:dyDescent="0.3">
      <c r="DN2741" s="42"/>
    </row>
    <row r="2742" spans="118:118" x14ac:dyDescent="0.3">
      <c r="DN2742" s="42"/>
    </row>
    <row r="2743" spans="118:118" x14ac:dyDescent="0.3">
      <c r="DN2743" s="42"/>
    </row>
    <row r="2744" spans="118:118" x14ac:dyDescent="0.3">
      <c r="DN2744" s="42"/>
    </row>
    <row r="2745" spans="118:118" x14ac:dyDescent="0.3">
      <c r="DN2745" s="42"/>
    </row>
    <row r="2746" spans="118:118" x14ac:dyDescent="0.3">
      <c r="DN2746" s="42"/>
    </row>
    <row r="2747" spans="118:118" x14ac:dyDescent="0.3">
      <c r="DN2747" s="42"/>
    </row>
    <row r="2748" spans="118:118" x14ac:dyDescent="0.3">
      <c r="DN2748" s="42"/>
    </row>
    <row r="2749" spans="118:118" x14ac:dyDescent="0.3">
      <c r="DN2749" s="42"/>
    </row>
    <row r="2750" spans="118:118" x14ac:dyDescent="0.3">
      <c r="DN2750" s="42"/>
    </row>
    <row r="2751" spans="118:118" x14ac:dyDescent="0.3">
      <c r="DN2751" s="42"/>
    </row>
    <row r="2752" spans="118:118" x14ac:dyDescent="0.3">
      <c r="DN2752" s="42"/>
    </row>
    <row r="2753" spans="118:118" x14ac:dyDescent="0.3">
      <c r="DN2753" s="42"/>
    </row>
    <row r="2754" spans="118:118" x14ac:dyDescent="0.3">
      <c r="DN2754" s="42"/>
    </row>
    <row r="2755" spans="118:118" x14ac:dyDescent="0.3">
      <c r="DN2755" s="42"/>
    </row>
    <row r="2756" spans="118:118" x14ac:dyDescent="0.3">
      <c r="DN2756" s="42"/>
    </row>
    <row r="2757" spans="118:118" x14ac:dyDescent="0.3">
      <c r="DN2757" s="42"/>
    </row>
    <row r="2758" spans="118:118" x14ac:dyDescent="0.3">
      <c r="DN2758" s="42"/>
    </row>
    <row r="2759" spans="118:118" x14ac:dyDescent="0.3">
      <c r="DN2759" s="42"/>
    </row>
    <row r="2760" spans="118:118" x14ac:dyDescent="0.3">
      <c r="DN2760" s="42"/>
    </row>
    <row r="2761" spans="118:118" x14ac:dyDescent="0.3">
      <c r="DN2761" s="42"/>
    </row>
    <row r="2762" spans="118:118" x14ac:dyDescent="0.3">
      <c r="DN2762" s="42"/>
    </row>
    <row r="2763" spans="118:118" x14ac:dyDescent="0.3">
      <c r="DN2763" s="42"/>
    </row>
    <row r="2764" spans="118:118" x14ac:dyDescent="0.3">
      <c r="DN2764" s="42"/>
    </row>
    <row r="2765" spans="118:118" x14ac:dyDescent="0.3">
      <c r="DN2765" s="42"/>
    </row>
    <row r="2766" spans="118:118" x14ac:dyDescent="0.3">
      <c r="DN2766" s="42"/>
    </row>
    <row r="2767" spans="118:118" x14ac:dyDescent="0.3">
      <c r="DN2767" s="42"/>
    </row>
    <row r="2768" spans="118:118" x14ac:dyDescent="0.3">
      <c r="DN2768" s="42"/>
    </row>
    <row r="2769" spans="118:118" x14ac:dyDescent="0.3">
      <c r="DN2769" s="42"/>
    </row>
    <row r="2770" spans="118:118" x14ac:dyDescent="0.3">
      <c r="DN2770" s="42"/>
    </row>
    <row r="2771" spans="118:118" x14ac:dyDescent="0.3">
      <c r="DN2771" s="42"/>
    </row>
    <row r="2772" spans="118:118" x14ac:dyDescent="0.3">
      <c r="DN2772" s="42"/>
    </row>
    <row r="2773" spans="118:118" x14ac:dyDescent="0.3">
      <c r="DN2773" s="42"/>
    </row>
    <row r="2774" spans="118:118" x14ac:dyDescent="0.3">
      <c r="DN2774" s="42"/>
    </row>
    <row r="2775" spans="118:118" x14ac:dyDescent="0.3">
      <c r="DN2775" s="42"/>
    </row>
    <row r="2776" spans="118:118" x14ac:dyDescent="0.3">
      <c r="DN2776" s="42"/>
    </row>
    <row r="2777" spans="118:118" x14ac:dyDescent="0.3">
      <c r="DN2777" s="42"/>
    </row>
    <row r="2778" spans="118:118" x14ac:dyDescent="0.3">
      <c r="DN2778" s="42"/>
    </row>
    <row r="2779" spans="118:118" x14ac:dyDescent="0.3">
      <c r="DN2779" s="42"/>
    </row>
    <row r="2780" spans="118:118" x14ac:dyDescent="0.3">
      <c r="DN2780" s="42"/>
    </row>
    <row r="2781" spans="118:118" x14ac:dyDescent="0.3">
      <c r="DN2781" s="42"/>
    </row>
    <row r="2782" spans="118:118" x14ac:dyDescent="0.3">
      <c r="DN2782" s="42"/>
    </row>
    <row r="2783" spans="118:118" x14ac:dyDescent="0.3">
      <c r="DN2783" s="42"/>
    </row>
    <row r="2784" spans="118:118" x14ac:dyDescent="0.3">
      <c r="DN2784" s="42"/>
    </row>
    <row r="2785" spans="118:118" x14ac:dyDescent="0.3">
      <c r="DN2785" s="42"/>
    </row>
    <row r="2786" spans="118:118" x14ac:dyDescent="0.3">
      <c r="DN2786" s="42"/>
    </row>
    <row r="2787" spans="118:118" x14ac:dyDescent="0.3">
      <c r="DN2787" s="42"/>
    </row>
    <row r="2788" spans="118:118" x14ac:dyDescent="0.3">
      <c r="DN2788" s="42"/>
    </row>
    <row r="2789" spans="118:118" x14ac:dyDescent="0.3">
      <c r="DN2789" s="42"/>
    </row>
    <row r="2790" spans="118:118" x14ac:dyDescent="0.3">
      <c r="DN2790" s="42"/>
    </row>
    <row r="2791" spans="118:118" x14ac:dyDescent="0.3">
      <c r="DN2791" s="42"/>
    </row>
    <row r="2792" spans="118:118" x14ac:dyDescent="0.3">
      <c r="DN2792" s="42"/>
    </row>
    <row r="2793" spans="118:118" x14ac:dyDescent="0.3">
      <c r="DN2793" s="42"/>
    </row>
    <row r="2794" spans="118:118" x14ac:dyDescent="0.3">
      <c r="DN2794" s="42"/>
    </row>
    <row r="2795" spans="118:118" x14ac:dyDescent="0.3">
      <c r="DN2795" s="42"/>
    </row>
    <row r="2796" spans="118:118" x14ac:dyDescent="0.3">
      <c r="DN2796" s="42"/>
    </row>
    <row r="2797" spans="118:118" x14ac:dyDescent="0.3">
      <c r="DN2797" s="42"/>
    </row>
    <row r="2798" spans="118:118" x14ac:dyDescent="0.3">
      <c r="DN2798" s="42"/>
    </row>
    <row r="2799" spans="118:118" x14ac:dyDescent="0.3">
      <c r="DN2799" s="42"/>
    </row>
    <row r="2800" spans="118:118" x14ac:dyDescent="0.3">
      <c r="DN2800" s="42"/>
    </row>
    <row r="2801" spans="118:118" x14ac:dyDescent="0.3">
      <c r="DN2801" s="42"/>
    </row>
    <row r="2802" spans="118:118" x14ac:dyDescent="0.3">
      <c r="DN2802" s="42"/>
    </row>
    <row r="2803" spans="118:118" x14ac:dyDescent="0.3">
      <c r="DN2803" s="42"/>
    </row>
    <row r="2804" spans="118:118" x14ac:dyDescent="0.3">
      <c r="DN2804" s="42"/>
    </row>
    <row r="2805" spans="118:118" x14ac:dyDescent="0.3">
      <c r="DN2805" s="42"/>
    </row>
    <row r="2806" spans="118:118" x14ac:dyDescent="0.3">
      <c r="DN2806" s="42"/>
    </row>
    <row r="2807" spans="118:118" x14ac:dyDescent="0.3">
      <c r="DN2807" s="42"/>
    </row>
    <row r="2808" spans="118:118" x14ac:dyDescent="0.3">
      <c r="DN2808" s="42"/>
    </row>
    <row r="2809" spans="118:118" x14ac:dyDescent="0.3">
      <c r="DN2809" s="42"/>
    </row>
    <row r="2810" spans="118:118" x14ac:dyDescent="0.3">
      <c r="DN2810" s="42"/>
    </row>
    <row r="2811" spans="118:118" x14ac:dyDescent="0.3">
      <c r="DN2811" s="42"/>
    </row>
    <row r="2812" spans="118:118" x14ac:dyDescent="0.3">
      <c r="DN2812" s="42"/>
    </row>
    <row r="2813" spans="118:118" x14ac:dyDescent="0.3">
      <c r="DN2813" s="42"/>
    </row>
    <row r="2814" spans="118:118" x14ac:dyDescent="0.3">
      <c r="DN2814" s="42"/>
    </row>
    <row r="2815" spans="118:118" x14ac:dyDescent="0.3">
      <c r="DN2815" s="42"/>
    </row>
    <row r="2816" spans="118:118" x14ac:dyDescent="0.3">
      <c r="DN2816" s="42"/>
    </row>
    <row r="2817" spans="118:118" x14ac:dyDescent="0.3">
      <c r="DN2817" s="42"/>
    </row>
    <row r="2818" spans="118:118" x14ac:dyDescent="0.3">
      <c r="DN2818" s="42"/>
    </row>
    <row r="2819" spans="118:118" x14ac:dyDescent="0.3">
      <c r="DN2819" s="42"/>
    </row>
    <row r="2820" spans="118:118" x14ac:dyDescent="0.3">
      <c r="DN2820" s="42"/>
    </row>
    <row r="2821" spans="118:118" x14ac:dyDescent="0.3">
      <c r="DN2821" s="42"/>
    </row>
    <row r="2822" spans="118:118" x14ac:dyDescent="0.3">
      <c r="DN2822" s="42"/>
    </row>
    <row r="2823" spans="118:118" x14ac:dyDescent="0.3">
      <c r="DN2823" s="42"/>
    </row>
    <row r="2824" spans="118:118" x14ac:dyDescent="0.3">
      <c r="DN2824" s="42"/>
    </row>
    <row r="2825" spans="118:118" x14ac:dyDescent="0.3">
      <c r="DN2825" s="42"/>
    </row>
    <row r="2826" spans="118:118" x14ac:dyDescent="0.3">
      <c r="DN2826" s="42"/>
    </row>
    <row r="2827" spans="118:118" x14ac:dyDescent="0.3">
      <c r="DN2827" s="42"/>
    </row>
    <row r="2828" spans="118:118" x14ac:dyDescent="0.3">
      <c r="DN2828" s="42"/>
    </row>
    <row r="2829" spans="118:118" x14ac:dyDescent="0.3">
      <c r="DN2829" s="42"/>
    </row>
    <row r="2830" spans="118:118" x14ac:dyDescent="0.3">
      <c r="DN2830" s="42"/>
    </row>
    <row r="2831" spans="118:118" x14ac:dyDescent="0.3">
      <c r="DN2831" s="42"/>
    </row>
    <row r="2832" spans="118:118" x14ac:dyDescent="0.3">
      <c r="DN2832" s="42"/>
    </row>
    <row r="2833" spans="118:118" x14ac:dyDescent="0.3">
      <c r="DN2833" s="42"/>
    </row>
    <row r="2834" spans="118:118" x14ac:dyDescent="0.3">
      <c r="DN2834" s="42"/>
    </row>
    <row r="2835" spans="118:118" x14ac:dyDescent="0.3">
      <c r="DN2835" s="42"/>
    </row>
    <row r="2836" spans="118:118" x14ac:dyDescent="0.3">
      <c r="DN2836" s="42"/>
    </row>
    <row r="2837" spans="118:118" x14ac:dyDescent="0.3">
      <c r="DN2837" s="42"/>
    </row>
    <row r="2838" spans="118:118" x14ac:dyDescent="0.3">
      <c r="DN2838" s="42"/>
    </row>
    <row r="2839" spans="118:118" x14ac:dyDescent="0.3">
      <c r="DN2839" s="42"/>
    </row>
    <row r="2840" spans="118:118" x14ac:dyDescent="0.3">
      <c r="DN2840" s="42"/>
    </row>
    <row r="2841" spans="118:118" x14ac:dyDescent="0.3">
      <c r="DN2841" s="42"/>
    </row>
    <row r="2842" spans="118:118" x14ac:dyDescent="0.3">
      <c r="DN2842" s="42"/>
    </row>
    <row r="2843" spans="118:118" x14ac:dyDescent="0.3">
      <c r="DN2843" s="42"/>
    </row>
    <row r="2844" spans="118:118" x14ac:dyDescent="0.3">
      <c r="DN2844" s="42"/>
    </row>
    <row r="2845" spans="118:118" x14ac:dyDescent="0.3">
      <c r="DN2845" s="42"/>
    </row>
    <row r="2846" spans="118:118" x14ac:dyDescent="0.3">
      <c r="DN2846" s="42"/>
    </row>
    <row r="2847" spans="118:118" x14ac:dyDescent="0.3">
      <c r="DN2847" s="42"/>
    </row>
    <row r="2848" spans="118:118" x14ac:dyDescent="0.3">
      <c r="DN2848" s="42"/>
    </row>
    <row r="2849" spans="118:118" x14ac:dyDescent="0.3">
      <c r="DN2849" s="42"/>
    </row>
    <row r="2850" spans="118:118" x14ac:dyDescent="0.3">
      <c r="DN2850" s="42"/>
    </row>
    <row r="2851" spans="118:118" x14ac:dyDescent="0.3">
      <c r="DN2851" s="42"/>
    </row>
    <row r="2852" spans="118:118" x14ac:dyDescent="0.3">
      <c r="DN2852" s="42"/>
    </row>
    <row r="2853" spans="118:118" x14ac:dyDescent="0.3">
      <c r="DN2853" s="42"/>
    </row>
    <row r="2854" spans="118:118" x14ac:dyDescent="0.3">
      <c r="DN2854" s="42"/>
    </row>
    <row r="2855" spans="118:118" x14ac:dyDescent="0.3">
      <c r="DN2855" s="42"/>
    </row>
    <row r="2856" spans="118:118" x14ac:dyDescent="0.3">
      <c r="DN2856" s="42"/>
    </row>
    <row r="2857" spans="118:118" x14ac:dyDescent="0.3">
      <c r="DN2857" s="42"/>
    </row>
    <row r="2858" spans="118:118" x14ac:dyDescent="0.3">
      <c r="DN2858" s="42"/>
    </row>
    <row r="2859" spans="118:118" x14ac:dyDescent="0.3">
      <c r="DN2859" s="42"/>
    </row>
    <row r="2860" spans="118:118" x14ac:dyDescent="0.3">
      <c r="DN2860" s="42"/>
    </row>
    <row r="2861" spans="118:118" x14ac:dyDescent="0.3">
      <c r="DN2861" s="42"/>
    </row>
    <row r="2862" spans="118:118" x14ac:dyDescent="0.3">
      <c r="DN2862" s="42"/>
    </row>
    <row r="2863" spans="118:118" x14ac:dyDescent="0.3">
      <c r="DN2863" s="42"/>
    </row>
    <row r="2864" spans="118:118" x14ac:dyDescent="0.3">
      <c r="DN2864" s="42"/>
    </row>
    <row r="2865" spans="118:118" x14ac:dyDescent="0.3">
      <c r="DN2865" s="42"/>
    </row>
    <row r="2866" spans="118:118" x14ac:dyDescent="0.3">
      <c r="DN2866" s="42"/>
    </row>
    <row r="2867" spans="118:118" x14ac:dyDescent="0.3">
      <c r="DN2867" s="42"/>
    </row>
    <row r="2868" spans="118:118" x14ac:dyDescent="0.3">
      <c r="DN2868" s="42"/>
    </row>
    <row r="2869" spans="118:118" x14ac:dyDescent="0.3">
      <c r="DN2869" s="42"/>
    </row>
    <row r="2870" spans="118:118" x14ac:dyDescent="0.3">
      <c r="DN2870" s="42"/>
    </row>
    <row r="2871" spans="118:118" x14ac:dyDescent="0.3">
      <c r="DN2871" s="42"/>
    </row>
    <row r="2872" spans="118:118" x14ac:dyDescent="0.3">
      <c r="DN2872" s="42"/>
    </row>
    <row r="2873" spans="118:118" x14ac:dyDescent="0.3">
      <c r="DN2873" s="42"/>
    </row>
    <row r="2874" spans="118:118" x14ac:dyDescent="0.3">
      <c r="DN2874" s="42"/>
    </row>
    <row r="2875" spans="118:118" x14ac:dyDescent="0.3">
      <c r="DN2875" s="42"/>
    </row>
    <row r="2876" spans="118:118" x14ac:dyDescent="0.3">
      <c r="DN2876" s="42"/>
    </row>
    <row r="2877" spans="118:118" x14ac:dyDescent="0.3">
      <c r="DN2877" s="42"/>
    </row>
    <row r="2878" spans="118:118" x14ac:dyDescent="0.3">
      <c r="DN2878" s="42"/>
    </row>
    <row r="2879" spans="118:118" x14ac:dyDescent="0.3">
      <c r="DN2879" s="42"/>
    </row>
    <row r="2880" spans="118:118" x14ac:dyDescent="0.3">
      <c r="DN2880" s="42"/>
    </row>
    <row r="2881" spans="118:118" x14ac:dyDescent="0.3">
      <c r="DN2881" s="42"/>
    </row>
    <row r="2882" spans="118:118" x14ac:dyDescent="0.3">
      <c r="DN2882" s="42"/>
    </row>
    <row r="2883" spans="118:118" x14ac:dyDescent="0.3">
      <c r="DN2883" s="42"/>
    </row>
    <row r="2884" spans="118:118" x14ac:dyDescent="0.3">
      <c r="DN2884" s="42"/>
    </row>
    <row r="2885" spans="118:118" x14ac:dyDescent="0.3">
      <c r="DN2885" s="42"/>
    </row>
    <row r="2886" spans="118:118" x14ac:dyDescent="0.3">
      <c r="DN2886" s="42"/>
    </row>
    <row r="2887" spans="118:118" x14ac:dyDescent="0.3">
      <c r="DN2887" s="42"/>
    </row>
    <row r="2888" spans="118:118" x14ac:dyDescent="0.3">
      <c r="DN2888" s="42"/>
    </row>
    <row r="2889" spans="118:118" x14ac:dyDescent="0.3">
      <c r="DN2889" s="42"/>
    </row>
    <row r="2890" spans="118:118" x14ac:dyDescent="0.3">
      <c r="DN2890" s="42"/>
    </row>
    <row r="2891" spans="118:118" x14ac:dyDescent="0.3">
      <c r="DN2891" s="42"/>
    </row>
    <row r="2892" spans="118:118" x14ac:dyDescent="0.3">
      <c r="DN2892" s="42"/>
    </row>
    <row r="2893" spans="118:118" x14ac:dyDescent="0.3">
      <c r="DN2893" s="42"/>
    </row>
    <row r="2894" spans="118:118" x14ac:dyDescent="0.3">
      <c r="DN2894" s="42"/>
    </row>
    <row r="2895" spans="118:118" x14ac:dyDescent="0.3">
      <c r="DN2895" s="42"/>
    </row>
    <row r="2896" spans="118:118" x14ac:dyDescent="0.3">
      <c r="DN2896" s="42"/>
    </row>
    <row r="2897" spans="118:118" x14ac:dyDescent="0.3">
      <c r="DN2897" s="42"/>
    </row>
    <row r="2898" spans="118:118" x14ac:dyDescent="0.3">
      <c r="DN2898" s="42"/>
    </row>
    <row r="2899" spans="118:118" x14ac:dyDescent="0.3">
      <c r="DN2899" s="42"/>
    </row>
    <row r="2900" spans="118:118" x14ac:dyDescent="0.3">
      <c r="DN2900" s="42"/>
    </row>
    <row r="2901" spans="118:118" x14ac:dyDescent="0.3">
      <c r="DN2901" s="42"/>
    </row>
    <row r="2902" spans="118:118" x14ac:dyDescent="0.3">
      <c r="DN2902" s="42"/>
    </row>
    <row r="2903" spans="118:118" x14ac:dyDescent="0.3">
      <c r="DN2903" s="42"/>
    </row>
    <row r="2904" spans="118:118" x14ac:dyDescent="0.3">
      <c r="DN2904" s="42"/>
    </row>
    <row r="2905" spans="118:118" x14ac:dyDescent="0.3">
      <c r="DN2905" s="42"/>
    </row>
    <row r="2906" spans="118:118" x14ac:dyDescent="0.3">
      <c r="DN2906" s="42"/>
    </row>
    <row r="2907" spans="118:118" x14ac:dyDescent="0.3">
      <c r="DN2907" s="42"/>
    </row>
    <row r="2908" spans="118:118" x14ac:dyDescent="0.3">
      <c r="DN2908" s="42"/>
    </row>
    <row r="2909" spans="118:118" x14ac:dyDescent="0.3">
      <c r="DN2909" s="42"/>
    </row>
    <row r="2910" spans="118:118" x14ac:dyDescent="0.3">
      <c r="DN2910" s="42"/>
    </row>
    <row r="2911" spans="118:118" x14ac:dyDescent="0.3">
      <c r="DN2911" s="42"/>
    </row>
    <row r="2912" spans="118:118" x14ac:dyDescent="0.3">
      <c r="DN2912" s="42"/>
    </row>
    <row r="2913" spans="118:118" x14ac:dyDescent="0.3">
      <c r="DN2913" s="42"/>
    </row>
    <row r="2914" spans="118:118" x14ac:dyDescent="0.3">
      <c r="DN2914" s="42"/>
    </row>
    <row r="2915" spans="118:118" x14ac:dyDescent="0.3">
      <c r="DN2915" s="42"/>
    </row>
    <row r="2916" spans="118:118" x14ac:dyDescent="0.3">
      <c r="DN2916" s="42"/>
    </row>
    <row r="2917" spans="118:118" x14ac:dyDescent="0.3">
      <c r="DN2917" s="42"/>
    </row>
    <row r="2918" spans="118:118" x14ac:dyDescent="0.3">
      <c r="DN2918" s="42"/>
    </row>
    <row r="2919" spans="118:118" x14ac:dyDescent="0.3">
      <c r="DN2919" s="42"/>
    </row>
    <row r="2920" spans="118:118" x14ac:dyDescent="0.3">
      <c r="DN2920" s="42"/>
    </row>
    <row r="2921" spans="118:118" x14ac:dyDescent="0.3">
      <c r="DN2921" s="42"/>
    </row>
    <row r="2922" spans="118:118" x14ac:dyDescent="0.3">
      <c r="DN2922" s="42"/>
    </row>
    <row r="2923" spans="118:118" x14ac:dyDescent="0.3">
      <c r="DN2923" s="42"/>
    </row>
    <row r="2924" spans="118:118" x14ac:dyDescent="0.3">
      <c r="DN2924" s="42"/>
    </row>
    <row r="2925" spans="118:118" x14ac:dyDescent="0.3">
      <c r="DN2925" s="42"/>
    </row>
    <row r="2926" spans="118:118" x14ac:dyDescent="0.3">
      <c r="DN2926" s="42"/>
    </row>
    <row r="2927" spans="118:118" x14ac:dyDescent="0.3">
      <c r="DN2927" s="42"/>
    </row>
    <row r="2928" spans="118:118" x14ac:dyDescent="0.3">
      <c r="DN2928" s="42"/>
    </row>
    <row r="2929" spans="118:118" x14ac:dyDescent="0.3">
      <c r="DN2929" s="42"/>
    </row>
    <row r="2930" spans="118:118" x14ac:dyDescent="0.3">
      <c r="DN2930" s="42"/>
    </row>
    <row r="2931" spans="118:118" x14ac:dyDescent="0.3">
      <c r="DN2931" s="42"/>
    </row>
    <row r="2932" spans="118:118" x14ac:dyDescent="0.3">
      <c r="DN2932" s="42"/>
    </row>
    <row r="2933" spans="118:118" x14ac:dyDescent="0.3">
      <c r="DN2933" s="42"/>
    </row>
    <row r="2934" spans="118:118" x14ac:dyDescent="0.3">
      <c r="DN2934" s="42"/>
    </row>
    <row r="2935" spans="118:118" x14ac:dyDescent="0.3">
      <c r="DN2935" s="42"/>
    </row>
    <row r="2936" spans="118:118" x14ac:dyDescent="0.3">
      <c r="DN2936" s="42"/>
    </row>
    <row r="2937" spans="118:118" x14ac:dyDescent="0.3">
      <c r="DN2937" s="42"/>
    </row>
    <row r="2938" spans="118:118" x14ac:dyDescent="0.3">
      <c r="DN2938" s="42"/>
    </row>
    <row r="2939" spans="118:118" x14ac:dyDescent="0.3">
      <c r="DN2939" s="42"/>
    </row>
    <row r="2940" spans="118:118" x14ac:dyDescent="0.3">
      <c r="DN2940" s="42"/>
    </row>
    <row r="2941" spans="118:118" x14ac:dyDescent="0.3">
      <c r="DN2941" s="42"/>
    </row>
    <row r="2942" spans="118:118" x14ac:dyDescent="0.3">
      <c r="DN2942" s="42"/>
    </row>
    <row r="2943" spans="118:118" x14ac:dyDescent="0.3">
      <c r="DN2943" s="42"/>
    </row>
    <row r="2944" spans="118:118" x14ac:dyDescent="0.3">
      <c r="DN2944" s="42"/>
    </row>
    <row r="2945" spans="118:118" x14ac:dyDescent="0.3">
      <c r="DN2945" s="42"/>
    </row>
    <row r="2946" spans="118:118" x14ac:dyDescent="0.3">
      <c r="DN2946" s="42"/>
    </row>
    <row r="2947" spans="118:118" x14ac:dyDescent="0.3">
      <c r="DN2947" s="42"/>
    </row>
    <row r="2948" spans="118:118" x14ac:dyDescent="0.3">
      <c r="DN2948" s="42"/>
    </row>
    <row r="2949" spans="118:118" x14ac:dyDescent="0.3">
      <c r="DN2949" s="42"/>
    </row>
    <row r="2950" spans="118:118" x14ac:dyDescent="0.3">
      <c r="DN2950" s="42"/>
    </row>
    <row r="2951" spans="118:118" x14ac:dyDescent="0.3">
      <c r="DN2951" s="42"/>
    </row>
    <row r="2952" spans="118:118" x14ac:dyDescent="0.3">
      <c r="DN2952" s="42"/>
    </row>
    <row r="2953" spans="118:118" x14ac:dyDescent="0.3">
      <c r="DN2953" s="42"/>
    </row>
    <row r="2954" spans="118:118" x14ac:dyDescent="0.3">
      <c r="DN2954" s="42"/>
    </row>
    <row r="2955" spans="118:118" x14ac:dyDescent="0.3">
      <c r="DN2955" s="42"/>
    </row>
    <row r="2956" spans="118:118" x14ac:dyDescent="0.3">
      <c r="DN2956" s="42"/>
    </row>
    <row r="2957" spans="118:118" x14ac:dyDescent="0.3">
      <c r="DN2957" s="42"/>
    </row>
    <row r="2958" spans="118:118" x14ac:dyDescent="0.3">
      <c r="DN2958" s="42"/>
    </row>
    <row r="2959" spans="118:118" x14ac:dyDescent="0.3">
      <c r="DN2959" s="42"/>
    </row>
    <row r="2960" spans="118:118" x14ac:dyDescent="0.3">
      <c r="DN2960" s="42"/>
    </row>
    <row r="2961" spans="118:118" x14ac:dyDescent="0.3">
      <c r="DN2961" s="42"/>
    </row>
    <row r="2962" spans="118:118" x14ac:dyDescent="0.3">
      <c r="DN2962" s="42"/>
    </row>
    <row r="2963" spans="118:118" x14ac:dyDescent="0.3">
      <c r="DN2963" s="42"/>
    </row>
    <row r="2964" spans="118:118" x14ac:dyDescent="0.3">
      <c r="DN2964" s="42"/>
    </row>
    <row r="2965" spans="118:118" x14ac:dyDescent="0.3">
      <c r="DN2965" s="42"/>
    </row>
    <row r="2966" spans="118:118" x14ac:dyDescent="0.3">
      <c r="DN2966" s="42"/>
    </row>
    <row r="2967" spans="118:118" x14ac:dyDescent="0.3">
      <c r="DN2967" s="42"/>
    </row>
    <row r="2968" spans="118:118" x14ac:dyDescent="0.3">
      <c r="DN2968" s="42"/>
    </row>
    <row r="2969" spans="118:118" x14ac:dyDescent="0.3">
      <c r="DN2969" s="42"/>
    </row>
    <row r="2970" spans="118:118" x14ac:dyDescent="0.3">
      <c r="DN2970" s="42"/>
    </row>
    <row r="2971" spans="118:118" x14ac:dyDescent="0.3">
      <c r="DN2971" s="42"/>
    </row>
    <row r="2972" spans="118:118" x14ac:dyDescent="0.3">
      <c r="DN2972" s="42"/>
    </row>
    <row r="2973" spans="118:118" x14ac:dyDescent="0.3">
      <c r="DN2973" s="42"/>
    </row>
    <row r="2974" spans="118:118" x14ac:dyDescent="0.3">
      <c r="DN2974" s="42"/>
    </row>
    <row r="2975" spans="118:118" x14ac:dyDescent="0.3">
      <c r="DN2975" s="42"/>
    </row>
    <row r="2976" spans="118:118" x14ac:dyDescent="0.3">
      <c r="DN2976" s="42"/>
    </row>
    <row r="2977" spans="118:118" x14ac:dyDescent="0.3">
      <c r="DN2977" s="42"/>
    </row>
    <row r="2978" spans="118:118" x14ac:dyDescent="0.3">
      <c r="DN2978" s="42"/>
    </row>
    <row r="2979" spans="118:118" x14ac:dyDescent="0.3">
      <c r="DN2979" s="42"/>
    </row>
    <row r="2980" spans="118:118" x14ac:dyDescent="0.3">
      <c r="DN2980" s="42"/>
    </row>
    <row r="2981" spans="118:118" x14ac:dyDescent="0.3">
      <c r="DN2981" s="42"/>
    </row>
    <row r="2982" spans="118:118" x14ac:dyDescent="0.3">
      <c r="DN2982" s="42"/>
    </row>
    <row r="2983" spans="118:118" x14ac:dyDescent="0.3">
      <c r="DN2983" s="42"/>
    </row>
    <row r="2984" spans="118:118" x14ac:dyDescent="0.3">
      <c r="DN2984" s="42"/>
    </row>
    <row r="2985" spans="118:118" x14ac:dyDescent="0.3">
      <c r="DN2985" s="42"/>
    </row>
    <row r="2986" spans="118:118" x14ac:dyDescent="0.3">
      <c r="DN2986" s="42"/>
    </row>
    <row r="2987" spans="118:118" x14ac:dyDescent="0.3">
      <c r="DN2987" s="42"/>
    </row>
    <row r="2988" spans="118:118" x14ac:dyDescent="0.3">
      <c r="DN2988" s="42"/>
    </row>
    <row r="2989" spans="118:118" x14ac:dyDescent="0.3">
      <c r="DN2989" s="42"/>
    </row>
    <row r="2990" spans="118:118" x14ac:dyDescent="0.3">
      <c r="DN2990" s="42"/>
    </row>
    <row r="2991" spans="118:118" x14ac:dyDescent="0.3">
      <c r="DN2991" s="42"/>
    </row>
    <row r="2992" spans="118:118" x14ac:dyDescent="0.3">
      <c r="DN2992" s="42"/>
    </row>
    <row r="2993" spans="118:118" x14ac:dyDescent="0.3">
      <c r="DN2993" s="42"/>
    </row>
    <row r="2994" spans="118:118" x14ac:dyDescent="0.3">
      <c r="DN2994" s="42"/>
    </row>
    <row r="2995" spans="118:118" x14ac:dyDescent="0.3">
      <c r="DN2995" s="42"/>
    </row>
    <row r="2996" spans="118:118" x14ac:dyDescent="0.3">
      <c r="DN2996" s="42"/>
    </row>
    <row r="2997" spans="118:118" x14ac:dyDescent="0.3">
      <c r="DN2997" s="42"/>
    </row>
    <row r="2998" spans="118:118" x14ac:dyDescent="0.3">
      <c r="DN2998" s="42"/>
    </row>
    <row r="2999" spans="118:118" x14ac:dyDescent="0.3">
      <c r="DN2999" s="42"/>
    </row>
    <row r="3000" spans="118:118" x14ac:dyDescent="0.3">
      <c r="DN3000" s="42"/>
    </row>
    <row r="3001" spans="118:118" x14ac:dyDescent="0.3">
      <c r="DN3001" s="42"/>
    </row>
    <row r="3002" spans="118:118" x14ac:dyDescent="0.3">
      <c r="DN3002" s="42"/>
    </row>
    <row r="3003" spans="118:118" x14ac:dyDescent="0.3">
      <c r="DN3003" s="42"/>
    </row>
    <row r="3004" spans="118:118" x14ac:dyDescent="0.3">
      <c r="DN3004" s="42"/>
    </row>
    <row r="3005" spans="118:118" x14ac:dyDescent="0.3">
      <c r="DN3005" s="42"/>
    </row>
    <row r="3006" spans="118:118" x14ac:dyDescent="0.3">
      <c r="DN3006" s="42"/>
    </row>
    <row r="3007" spans="118:118" x14ac:dyDescent="0.3">
      <c r="DN3007" s="42"/>
    </row>
    <row r="3008" spans="118:118" x14ac:dyDescent="0.3">
      <c r="DN3008" s="42"/>
    </row>
    <row r="3009" spans="118:118" x14ac:dyDescent="0.3">
      <c r="DN3009" s="42"/>
    </row>
    <row r="3010" spans="118:118" x14ac:dyDescent="0.3">
      <c r="DN3010" s="42"/>
    </row>
    <row r="3011" spans="118:118" x14ac:dyDescent="0.3">
      <c r="DN3011" s="42"/>
    </row>
    <row r="3012" spans="118:118" x14ac:dyDescent="0.3">
      <c r="DN3012" s="42"/>
    </row>
    <row r="3013" spans="118:118" x14ac:dyDescent="0.3">
      <c r="DN3013" s="42"/>
    </row>
    <row r="3014" spans="118:118" x14ac:dyDescent="0.3">
      <c r="DN3014" s="42"/>
    </row>
    <row r="3015" spans="118:118" x14ac:dyDescent="0.3">
      <c r="DN3015" s="42"/>
    </row>
    <row r="3016" spans="118:118" x14ac:dyDescent="0.3">
      <c r="DN3016" s="42"/>
    </row>
    <row r="3017" spans="118:118" x14ac:dyDescent="0.3">
      <c r="DN3017" s="42"/>
    </row>
    <row r="3018" spans="118:118" x14ac:dyDescent="0.3">
      <c r="DN3018" s="42"/>
    </row>
    <row r="3019" spans="118:118" x14ac:dyDescent="0.3">
      <c r="DN3019" s="42"/>
    </row>
    <row r="3020" spans="118:118" x14ac:dyDescent="0.3">
      <c r="DN3020" s="42"/>
    </row>
    <row r="3021" spans="118:118" x14ac:dyDescent="0.3">
      <c r="DN3021" s="42"/>
    </row>
    <row r="3022" spans="118:118" x14ac:dyDescent="0.3">
      <c r="DN3022" s="42"/>
    </row>
    <row r="3023" spans="118:118" x14ac:dyDescent="0.3">
      <c r="DN3023" s="42"/>
    </row>
    <row r="3024" spans="118:118" x14ac:dyDescent="0.3">
      <c r="DN3024" s="42"/>
    </row>
    <row r="3025" spans="118:118" x14ac:dyDescent="0.3">
      <c r="DN3025" s="42"/>
    </row>
    <row r="3026" spans="118:118" x14ac:dyDescent="0.3">
      <c r="DN3026" s="42"/>
    </row>
    <row r="3027" spans="118:118" x14ac:dyDescent="0.3">
      <c r="DN3027" s="42"/>
    </row>
    <row r="3028" spans="118:118" x14ac:dyDescent="0.3">
      <c r="DN3028" s="42"/>
    </row>
    <row r="3029" spans="118:118" x14ac:dyDescent="0.3">
      <c r="DN3029" s="42"/>
    </row>
    <row r="3030" spans="118:118" x14ac:dyDescent="0.3">
      <c r="DN3030" s="42"/>
    </row>
    <row r="3031" spans="118:118" x14ac:dyDescent="0.3">
      <c r="DN3031" s="42"/>
    </row>
    <row r="3032" spans="118:118" x14ac:dyDescent="0.3">
      <c r="DN3032" s="42"/>
    </row>
    <row r="3033" spans="118:118" x14ac:dyDescent="0.3">
      <c r="DN3033" s="42"/>
    </row>
    <row r="3034" spans="118:118" x14ac:dyDescent="0.3">
      <c r="DN3034" s="42"/>
    </row>
    <row r="3035" spans="118:118" x14ac:dyDescent="0.3">
      <c r="DN3035" s="42"/>
    </row>
    <row r="3036" spans="118:118" x14ac:dyDescent="0.3">
      <c r="DN3036" s="42"/>
    </row>
    <row r="3037" spans="118:118" x14ac:dyDescent="0.3">
      <c r="DN3037" s="42"/>
    </row>
    <row r="3038" spans="118:118" x14ac:dyDescent="0.3">
      <c r="DN3038" s="42"/>
    </row>
    <row r="3039" spans="118:118" x14ac:dyDescent="0.3">
      <c r="DN3039" s="42"/>
    </row>
    <row r="3040" spans="118:118" x14ac:dyDescent="0.3">
      <c r="DN3040" s="42"/>
    </row>
    <row r="3041" spans="118:118" x14ac:dyDescent="0.3">
      <c r="DN3041" s="42"/>
    </row>
    <row r="3042" spans="118:118" x14ac:dyDescent="0.3">
      <c r="DN3042" s="42"/>
    </row>
    <row r="3043" spans="118:118" x14ac:dyDescent="0.3">
      <c r="DN3043" s="42"/>
    </row>
    <row r="3044" spans="118:118" x14ac:dyDescent="0.3">
      <c r="DN3044" s="42"/>
    </row>
    <row r="3045" spans="118:118" x14ac:dyDescent="0.3">
      <c r="DN3045" s="42"/>
    </row>
    <row r="3046" spans="118:118" x14ac:dyDescent="0.3">
      <c r="DN3046" s="42"/>
    </row>
    <row r="3047" spans="118:118" x14ac:dyDescent="0.3">
      <c r="DN3047" s="42"/>
    </row>
    <row r="3048" spans="118:118" x14ac:dyDescent="0.3">
      <c r="DN3048" s="42"/>
    </row>
    <row r="3049" spans="118:118" x14ac:dyDescent="0.3">
      <c r="DN3049" s="42"/>
    </row>
    <row r="3050" spans="118:118" x14ac:dyDescent="0.3">
      <c r="DN3050" s="42"/>
    </row>
    <row r="3051" spans="118:118" x14ac:dyDescent="0.3">
      <c r="DN3051" s="42"/>
    </row>
    <row r="3052" spans="118:118" x14ac:dyDescent="0.3">
      <c r="DN3052" s="42"/>
    </row>
    <row r="3053" spans="118:118" x14ac:dyDescent="0.3">
      <c r="DN3053" s="42"/>
    </row>
    <row r="3054" spans="118:118" x14ac:dyDescent="0.3">
      <c r="DN3054" s="42"/>
    </row>
    <row r="3055" spans="118:118" x14ac:dyDescent="0.3">
      <c r="DN3055" s="42"/>
    </row>
    <row r="3056" spans="118:118" x14ac:dyDescent="0.3">
      <c r="DN3056" s="42"/>
    </row>
    <row r="3057" spans="118:118" x14ac:dyDescent="0.3">
      <c r="DN3057" s="42"/>
    </row>
    <row r="3058" spans="118:118" x14ac:dyDescent="0.3">
      <c r="DN3058" s="42"/>
    </row>
    <row r="3059" spans="118:118" x14ac:dyDescent="0.3">
      <c r="DN3059" s="42"/>
    </row>
    <row r="3060" spans="118:118" x14ac:dyDescent="0.3">
      <c r="DN3060" s="42"/>
    </row>
    <row r="3061" spans="118:118" x14ac:dyDescent="0.3">
      <c r="DN3061" s="42"/>
    </row>
    <row r="3062" spans="118:118" x14ac:dyDescent="0.3">
      <c r="DN3062" s="42"/>
    </row>
    <row r="3063" spans="118:118" x14ac:dyDescent="0.3">
      <c r="DN3063" s="42"/>
    </row>
    <row r="3064" spans="118:118" x14ac:dyDescent="0.3">
      <c r="DN3064" s="42"/>
    </row>
    <row r="3065" spans="118:118" x14ac:dyDescent="0.3">
      <c r="DN3065" s="42"/>
    </row>
    <row r="3066" spans="118:118" x14ac:dyDescent="0.3">
      <c r="DN3066" s="42"/>
    </row>
    <row r="3067" spans="118:118" x14ac:dyDescent="0.3">
      <c r="DN3067" s="42"/>
    </row>
    <row r="3068" spans="118:118" x14ac:dyDescent="0.3">
      <c r="DN3068" s="42"/>
    </row>
    <row r="3069" spans="118:118" x14ac:dyDescent="0.3">
      <c r="DN3069" s="42"/>
    </row>
    <row r="3070" spans="118:118" x14ac:dyDescent="0.3">
      <c r="DN3070" s="42"/>
    </row>
    <row r="3071" spans="118:118" x14ac:dyDescent="0.3">
      <c r="DN3071" s="42"/>
    </row>
    <row r="3072" spans="118:118" x14ac:dyDescent="0.3">
      <c r="DN3072" s="42"/>
    </row>
    <row r="3073" spans="118:118" x14ac:dyDescent="0.3">
      <c r="DN3073" s="42"/>
    </row>
    <row r="3074" spans="118:118" x14ac:dyDescent="0.3">
      <c r="DN3074" s="42"/>
    </row>
    <row r="3075" spans="118:118" x14ac:dyDescent="0.3">
      <c r="DN3075" s="42"/>
    </row>
    <row r="3076" spans="118:118" x14ac:dyDescent="0.3">
      <c r="DN3076" s="42"/>
    </row>
    <row r="3077" spans="118:118" x14ac:dyDescent="0.3">
      <c r="DN3077" s="42"/>
    </row>
    <row r="3078" spans="118:118" x14ac:dyDescent="0.3">
      <c r="DN3078" s="42"/>
    </row>
    <row r="3079" spans="118:118" x14ac:dyDescent="0.3">
      <c r="DN3079" s="42"/>
    </row>
    <row r="3080" spans="118:118" x14ac:dyDescent="0.3">
      <c r="DN3080" s="42"/>
    </row>
    <row r="3081" spans="118:118" x14ac:dyDescent="0.3">
      <c r="DN3081" s="42"/>
    </row>
    <row r="3082" spans="118:118" x14ac:dyDescent="0.3">
      <c r="DN3082" s="42"/>
    </row>
    <row r="3083" spans="118:118" x14ac:dyDescent="0.3">
      <c r="DN3083" s="42"/>
    </row>
    <row r="3084" spans="118:118" x14ac:dyDescent="0.3">
      <c r="DN3084" s="42"/>
    </row>
    <row r="3085" spans="118:118" x14ac:dyDescent="0.3">
      <c r="DN3085" s="42"/>
    </row>
    <row r="3086" spans="118:118" x14ac:dyDescent="0.3">
      <c r="DN3086" s="42"/>
    </row>
    <row r="3087" spans="118:118" x14ac:dyDescent="0.3">
      <c r="DN3087" s="42"/>
    </row>
    <row r="3088" spans="118:118" x14ac:dyDescent="0.3">
      <c r="DN3088" s="42"/>
    </row>
    <row r="3089" spans="118:118" x14ac:dyDescent="0.3">
      <c r="DN3089" s="42"/>
    </row>
    <row r="3090" spans="118:118" x14ac:dyDescent="0.3">
      <c r="DN3090" s="42"/>
    </row>
    <row r="3091" spans="118:118" x14ac:dyDescent="0.3">
      <c r="DN3091" s="42"/>
    </row>
    <row r="3092" spans="118:118" x14ac:dyDescent="0.3">
      <c r="DN3092" s="42"/>
    </row>
    <row r="3093" spans="118:118" x14ac:dyDescent="0.3">
      <c r="DN3093" s="42"/>
    </row>
    <row r="3094" spans="118:118" x14ac:dyDescent="0.3">
      <c r="DN3094" s="42"/>
    </row>
    <row r="3095" spans="118:118" x14ac:dyDescent="0.3">
      <c r="DN3095" s="42"/>
    </row>
    <row r="3096" spans="118:118" x14ac:dyDescent="0.3">
      <c r="DN3096" s="42"/>
    </row>
    <row r="3097" spans="118:118" x14ac:dyDescent="0.3">
      <c r="DN3097" s="42"/>
    </row>
    <row r="3098" spans="118:118" x14ac:dyDescent="0.3">
      <c r="DN3098" s="42"/>
    </row>
    <row r="3099" spans="118:118" x14ac:dyDescent="0.3">
      <c r="DN3099" s="42"/>
    </row>
    <row r="3100" spans="118:118" x14ac:dyDescent="0.3">
      <c r="DN3100" s="42"/>
    </row>
    <row r="3101" spans="118:118" x14ac:dyDescent="0.3">
      <c r="DN3101" s="42"/>
    </row>
    <row r="3102" spans="118:118" x14ac:dyDescent="0.3">
      <c r="DN3102" s="42"/>
    </row>
    <row r="3103" spans="118:118" x14ac:dyDescent="0.3">
      <c r="DN3103" s="42"/>
    </row>
    <row r="3104" spans="118:118" x14ac:dyDescent="0.3">
      <c r="DN3104" s="42"/>
    </row>
    <row r="3105" spans="118:118" x14ac:dyDescent="0.3">
      <c r="DN3105" s="42"/>
    </row>
    <row r="3106" spans="118:118" x14ac:dyDescent="0.3">
      <c r="DN3106" s="42"/>
    </row>
    <row r="3107" spans="118:118" x14ac:dyDescent="0.3">
      <c r="DN3107" s="42"/>
    </row>
    <row r="3108" spans="118:118" x14ac:dyDescent="0.3">
      <c r="DN3108" s="42"/>
    </row>
    <row r="3109" spans="118:118" x14ac:dyDescent="0.3">
      <c r="DN3109" s="42"/>
    </row>
    <row r="3110" spans="118:118" x14ac:dyDescent="0.3">
      <c r="DN3110" s="42"/>
    </row>
    <row r="3111" spans="118:118" x14ac:dyDescent="0.3">
      <c r="DN3111" s="42"/>
    </row>
    <row r="3112" spans="118:118" x14ac:dyDescent="0.3">
      <c r="DN3112" s="42"/>
    </row>
    <row r="3113" spans="118:118" x14ac:dyDescent="0.3">
      <c r="DN3113" s="42"/>
    </row>
    <row r="3114" spans="118:118" x14ac:dyDescent="0.3">
      <c r="DN3114" s="42"/>
    </row>
    <row r="3115" spans="118:118" x14ac:dyDescent="0.3">
      <c r="DN3115" s="42"/>
    </row>
    <row r="3116" spans="118:118" x14ac:dyDescent="0.3">
      <c r="DN3116" s="42"/>
    </row>
    <row r="3117" spans="118:118" x14ac:dyDescent="0.3">
      <c r="DN3117" s="42"/>
    </row>
    <row r="3118" spans="118:118" x14ac:dyDescent="0.3">
      <c r="DN3118" s="42"/>
    </row>
    <row r="3119" spans="118:118" x14ac:dyDescent="0.3">
      <c r="DN3119" s="42"/>
    </row>
    <row r="3120" spans="118:118" x14ac:dyDescent="0.3">
      <c r="DN3120" s="42"/>
    </row>
    <row r="3121" spans="118:118" x14ac:dyDescent="0.3">
      <c r="DN3121" s="42"/>
    </row>
    <row r="3122" spans="118:118" x14ac:dyDescent="0.3">
      <c r="DN3122" s="42"/>
    </row>
    <row r="3123" spans="118:118" x14ac:dyDescent="0.3">
      <c r="DN3123" s="42"/>
    </row>
    <row r="3124" spans="118:118" x14ac:dyDescent="0.3">
      <c r="DN3124" s="42"/>
    </row>
    <row r="3125" spans="118:118" x14ac:dyDescent="0.3">
      <c r="DN3125" s="42"/>
    </row>
    <row r="3126" spans="118:118" x14ac:dyDescent="0.3">
      <c r="DN3126" s="42"/>
    </row>
    <row r="3127" spans="118:118" x14ac:dyDescent="0.3">
      <c r="DN3127" s="42"/>
    </row>
    <row r="3128" spans="118:118" x14ac:dyDescent="0.3">
      <c r="DN3128" s="42"/>
    </row>
    <row r="3129" spans="118:118" x14ac:dyDescent="0.3">
      <c r="DN3129" s="42"/>
    </row>
    <row r="3130" spans="118:118" x14ac:dyDescent="0.3">
      <c r="DN3130" s="42"/>
    </row>
    <row r="3131" spans="118:118" x14ac:dyDescent="0.3">
      <c r="DN3131" s="42"/>
    </row>
    <row r="3132" spans="118:118" x14ac:dyDescent="0.3">
      <c r="DN3132" s="42"/>
    </row>
    <row r="3133" spans="118:118" x14ac:dyDescent="0.3">
      <c r="DN3133" s="42"/>
    </row>
    <row r="3134" spans="118:118" x14ac:dyDescent="0.3">
      <c r="DN3134" s="42"/>
    </row>
    <row r="3135" spans="118:118" x14ac:dyDescent="0.3">
      <c r="DN3135" s="42"/>
    </row>
    <row r="3136" spans="118:118" x14ac:dyDescent="0.3">
      <c r="DN3136" s="42"/>
    </row>
    <row r="3137" spans="118:118" x14ac:dyDescent="0.3">
      <c r="DN3137" s="42"/>
    </row>
    <row r="3138" spans="118:118" x14ac:dyDescent="0.3">
      <c r="DN3138" s="42"/>
    </row>
    <row r="3139" spans="118:118" x14ac:dyDescent="0.3">
      <c r="DN3139" s="42"/>
    </row>
    <row r="3140" spans="118:118" x14ac:dyDescent="0.3">
      <c r="DN3140" s="42"/>
    </row>
    <row r="3141" spans="118:118" x14ac:dyDescent="0.3">
      <c r="DN3141" s="42"/>
    </row>
    <row r="3142" spans="118:118" x14ac:dyDescent="0.3">
      <c r="DN3142" s="42"/>
    </row>
    <row r="3143" spans="118:118" x14ac:dyDescent="0.3">
      <c r="DN3143" s="42"/>
    </row>
    <row r="3144" spans="118:118" x14ac:dyDescent="0.3">
      <c r="DN3144" s="42"/>
    </row>
    <row r="3145" spans="118:118" x14ac:dyDescent="0.3">
      <c r="DN3145" s="42"/>
    </row>
    <row r="3146" spans="118:118" x14ac:dyDescent="0.3">
      <c r="DN3146" s="42"/>
    </row>
    <row r="3147" spans="118:118" x14ac:dyDescent="0.3">
      <c r="DN3147" s="42"/>
    </row>
    <row r="3148" spans="118:118" x14ac:dyDescent="0.3">
      <c r="DN3148" s="42"/>
    </row>
    <row r="3149" spans="118:118" x14ac:dyDescent="0.3">
      <c r="DN3149" s="42"/>
    </row>
    <row r="3150" spans="118:118" x14ac:dyDescent="0.3">
      <c r="DN3150" s="42"/>
    </row>
    <row r="3151" spans="118:118" x14ac:dyDescent="0.3">
      <c r="DN3151" s="42"/>
    </row>
    <row r="3152" spans="118:118" x14ac:dyDescent="0.3">
      <c r="DN3152" s="42"/>
    </row>
    <row r="3153" spans="118:118" x14ac:dyDescent="0.3">
      <c r="DN3153" s="42"/>
    </row>
    <row r="3154" spans="118:118" x14ac:dyDescent="0.3">
      <c r="DN3154" s="42"/>
    </row>
    <row r="3155" spans="118:118" x14ac:dyDescent="0.3">
      <c r="DN3155" s="42"/>
    </row>
    <row r="3156" spans="118:118" x14ac:dyDescent="0.3">
      <c r="DN3156" s="42"/>
    </row>
    <row r="3157" spans="118:118" x14ac:dyDescent="0.3">
      <c r="DN3157" s="42"/>
    </row>
    <row r="3158" spans="118:118" x14ac:dyDescent="0.3">
      <c r="DN3158" s="42"/>
    </row>
    <row r="3159" spans="118:118" x14ac:dyDescent="0.3">
      <c r="DN3159" s="42"/>
    </row>
    <row r="3160" spans="118:118" x14ac:dyDescent="0.3">
      <c r="DN3160" s="42"/>
    </row>
    <row r="3161" spans="118:118" x14ac:dyDescent="0.3">
      <c r="DN3161" s="42"/>
    </row>
    <row r="3162" spans="118:118" x14ac:dyDescent="0.3">
      <c r="DN3162" s="42"/>
    </row>
    <row r="3163" spans="118:118" x14ac:dyDescent="0.3">
      <c r="DN3163" s="42"/>
    </row>
    <row r="3164" spans="118:118" x14ac:dyDescent="0.3">
      <c r="DN3164" s="42"/>
    </row>
    <row r="3165" spans="118:118" x14ac:dyDescent="0.3">
      <c r="DN3165" s="42"/>
    </row>
    <row r="3166" spans="118:118" x14ac:dyDescent="0.3">
      <c r="DN3166" s="42"/>
    </row>
    <row r="3167" spans="118:118" x14ac:dyDescent="0.3">
      <c r="DN3167" s="42"/>
    </row>
    <row r="3168" spans="118:118" x14ac:dyDescent="0.3">
      <c r="DN3168" s="42"/>
    </row>
    <row r="3169" spans="118:118" x14ac:dyDescent="0.3">
      <c r="DN3169" s="42"/>
    </row>
    <row r="3170" spans="118:118" x14ac:dyDescent="0.3">
      <c r="DN3170" s="42"/>
    </row>
    <row r="3171" spans="118:118" x14ac:dyDescent="0.3">
      <c r="DN3171" s="42"/>
    </row>
    <row r="3172" spans="118:118" x14ac:dyDescent="0.3">
      <c r="DN3172" s="42"/>
    </row>
    <row r="3173" spans="118:118" x14ac:dyDescent="0.3">
      <c r="DN3173" s="42"/>
    </row>
    <row r="3174" spans="118:118" x14ac:dyDescent="0.3">
      <c r="DN3174" s="42"/>
    </row>
    <row r="3175" spans="118:118" x14ac:dyDescent="0.3">
      <c r="DN3175" s="42"/>
    </row>
    <row r="3176" spans="118:118" x14ac:dyDescent="0.3">
      <c r="DN3176" s="42"/>
    </row>
    <row r="3177" spans="118:118" x14ac:dyDescent="0.3">
      <c r="DN3177" s="42"/>
    </row>
    <row r="3178" spans="118:118" x14ac:dyDescent="0.3">
      <c r="DN3178" s="42"/>
    </row>
    <row r="3179" spans="118:118" x14ac:dyDescent="0.3">
      <c r="DN3179" s="42"/>
    </row>
    <row r="3180" spans="118:118" x14ac:dyDescent="0.3">
      <c r="DN3180" s="42"/>
    </row>
    <row r="3181" spans="118:118" x14ac:dyDescent="0.3">
      <c r="DN3181" s="42"/>
    </row>
    <row r="3182" spans="118:118" x14ac:dyDescent="0.3">
      <c r="DN3182" s="42"/>
    </row>
    <row r="3183" spans="118:118" x14ac:dyDescent="0.3">
      <c r="DN3183" s="42"/>
    </row>
    <row r="3184" spans="118:118" x14ac:dyDescent="0.3">
      <c r="DN3184" s="42"/>
    </row>
    <row r="3185" spans="118:118" x14ac:dyDescent="0.3">
      <c r="DN3185" s="42"/>
    </row>
    <row r="3186" spans="118:118" x14ac:dyDescent="0.3">
      <c r="DN3186" s="42"/>
    </row>
    <row r="3187" spans="118:118" x14ac:dyDescent="0.3">
      <c r="DN3187" s="42"/>
    </row>
    <row r="3188" spans="118:118" x14ac:dyDescent="0.3">
      <c r="DN3188" s="42"/>
    </row>
    <row r="3189" spans="118:118" x14ac:dyDescent="0.3">
      <c r="DN3189" s="42"/>
    </row>
    <row r="3190" spans="118:118" x14ac:dyDescent="0.3">
      <c r="DN3190" s="42"/>
    </row>
    <row r="3191" spans="118:118" x14ac:dyDescent="0.3">
      <c r="DN3191" s="42"/>
    </row>
    <row r="3192" spans="118:118" x14ac:dyDescent="0.3">
      <c r="DN3192" s="42"/>
    </row>
    <row r="3193" spans="118:118" x14ac:dyDescent="0.3">
      <c r="DN3193" s="42"/>
    </row>
    <row r="3194" spans="118:118" x14ac:dyDescent="0.3">
      <c r="DN3194" s="42"/>
    </row>
    <row r="3195" spans="118:118" x14ac:dyDescent="0.3">
      <c r="DN3195" s="42"/>
    </row>
    <row r="3196" spans="118:118" x14ac:dyDescent="0.3">
      <c r="DN3196" s="42"/>
    </row>
    <row r="3197" spans="118:118" x14ac:dyDescent="0.3">
      <c r="DN3197" s="42"/>
    </row>
    <row r="3198" spans="118:118" x14ac:dyDescent="0.3">
      <c r="DN3198" s="42"/>
    </row>
    <row r="3199" spans="118:118" x14ac:dyDescent="0.3">
      <c r="DN3199" s="42"/>
    </row>
    <row r="3200" spans="118:118" x14ac:dyDescent="0.3">
      <c r="DN3200" s="42"/>
    </row>
    <row r="3201" spans="118:118" x14ac:dyDescent="0.3">
      <c r="DN3201" s="42"/>
    </row>
    <row r="3202" spans="118:118" x14ac:dyDescent="0.3">
      <c r="DN3202" s="42"/>
    </row>
    <row r="3203" spans="118:118" x14ac:dyDescent="0.3">
      <c r="DN3203" s="42"/>
    </row>
    <row r="3204" spans="118:118" x14ac:dyDescent="0.3">
      <c r="DN3204" s="42"/>
    </row>
    <row r="3205" spans="118:118" x14ac:dyDescent="0.3">
      <c r="DN3205" s="42"/>
    </row>
    <row r="3206" spans="118:118" x14ac:dyDescent="0.3">
      <c r="DN3206" s="42"/>
    </row>
    <row r="3207" spans="118:118" x14ac:dyDescent="0.3">
      <c r="DN3207" s="42"/>
    </row>
    <row r="3208" spans="118:118" x14ac:dyDescent="0.3">
      <c r="DN3208" s="42"/>
    </row>
    <row r="3209" spans="118:118" x14ac:dyDescent="0.3">
      <c r="DN3209" s="42"/>
    </row>
    <row r="3210" spans="118:118" x14ac:dyDescent="0.3">
      <c r="DN3210" s="42"/>
    </row>
    <row r="3211" spans="118:118" x14ac:dyDescent="0.3">
      <c r="DN3211" s="42"/>
    </row>
    <row r="3212" spans="118:118" x14ac:dyDescent="0.3">
      <c r="DN3212" s="42"/>
    </row>
    <row r="3213" spans="118:118" x14ac:dyDescent="0.3">
      <c r="DN3213" s="42"/>
    </row>
    <row r="3214" spans="118:118" x14ac:dyDescent="0.3">
      <c r="DN3214" s="42"/>
    </row>
    <row r="3215" spans="118:118" x14ac:dyDescent="0.3">
      <c r="DN3215" s="42"/>
    </row>
    <row r="3216" spans="118:118" x14ac:dyDescent="0.3">
      <c r="DN3216" s="42"/>
    </row>
    <row r="3217" spans="118:118" x14ac:dyDescent="0.3">
      <c r="DN3217" s="42"/>
    </row>
    <row r="3218" spans="118:118" x14ac:dyDescent="0.3">
      <c r="DN3218" s="42"/>
    </row>
    <row r="3219" spans="118:118" x14ac:dyDescent="0.3">
      <c r="DN3219" s="42"/>
    </row>
    <row r="3220" spans="118:118" x14ac:dyDescent="0.3">
      <c r="DN3220" s="42"/>
    </row>
    <row r="3221" spans="118:118" x14ac:dyDescent="0.3">
      <c r="DN3221" s="42"/>
    </row>
    <row r="3222" spans="118:118" x14ac:dyDescent="0.3">
      <c r="DN3222" s="42"/>
    </row>
    <row r="3223" spans="118:118" x14ac:dyDescent="0.3">
      <c r="DN3223" s="42"/>
    </row>
    <row r="3224" spans="118:118" x14ac:dyDescent="0.3">
      <c r="DN3224" s="42"/>
    </row>
    <row r="3225" spans="118:118" x14ac:dyDescent="0.3">
      <c r="DN3225" s="42"/>
    </row>
    <row r="3226" spans="118:118" x14ac:dyDescent="0.3">
      <c r="DN3226" s="42"/>
    </row>
    <row r="3227" spans="118:118" x14ac:dyDescent="0.3">
      <c r="DN3227" s="42"/>
    </row>
    <row r="3228" spans="118:118" x14ac:dyDescent="0.3">
      <c r="DN3228" s="42"/>
    </row>
    <row r="3229" spans="118:118" x14ac:dyDescent="0.3">
      <c r="DN3229" s="42"/>
    </row>
    <row r="3230" spans="118:118" x14ac:dyDescent="0.3">
      <c r="DN3230" s="42"/>
    </row>
    <row r="3231" spans="118:118" x14ac:dyDescent="0.3">
      <c r="DN3231" s="42"/>
    </row>
    <row r="3232" spans="118:118" x14ac:dyDescent="0.3">
      <c r="DN3232" s="42"/>
    </row>
    <row r="3233" spans="118:118" x14ac:dyDescent="0.3">
      <c r="DN3233" s="42"/>
    </row>
    <row r="3234" spans="118:118" x14ac:dyDescent="0.3">
      <c r="DN3234" s="42"/>
    </row>
    <row r="3235" spans="118:118" x14ac:dyDescent="0.3">
      <c r="DN3235" s="42"/>
    </row>
    <row r="3236" spans="118:118" x14ac:dyDescent="0.3">
      <c r="DN3236" s="42"/>
    </row>
    <row r="3237" spans="118:118" x14ac:dyDescent="0.3">
      <c r="DN3237" s="42"/>
    </row>
    <row r="3238" spans="118:118" x14ac:dyDescent="0.3">
      <c r="DN3238" s="42"/>
    </row>
    <row r="3239" spans="118:118" x14ac:dyDescent="0.3">
      <c r="DN3239" s="42"/>
    </row>
    <row r="3240" spans="118:118" x14ac:dyDescent="0.3">
      <c r="DN3240" s="42"/>
    </row>
    <row r="3241" spans="118:118" x14ac:dyDescent="0.3">
      <c r="DN3241" s="42"/>
    </row>
    <row r="3242" spans="118:118" x14ac:dyDescent="0.3">
      <c r="DN3242" s="42"/>
    </row>
    <row r="3243" spans="118:118" x14ac:dyDescent="0.3">
      <c r="DN3243" s="42"/>
    </row>
    <row r="3244" spans="118:118" x14ac:dyDescent="0.3">
      <c r="DN3244" s="42"/>
    </row>
    <row r="3245" spans="118:118" x14ac:dyDescent="0.3">
      <c r="DN3245" s="42"/>
    </row>
    <row r="3246" spans="118:118" x14ac:dyDescent="0.3">
      <c r="DN3246" s="42"/>
    </row>
    <row r="3247" spans="118:118" x14ac:dyDescent="0.3">
      <c r="DN3247" s="42"/>
    </row>
    <row r="3248" spans="118:118" x14ac:dyDescent="0.3">
      <c r="DN3248" s="42"/>
    </row>
    <row r="3249" spans="118:118" x14ac:dyDescent="0.3">
      <c r="DN3249" s="42"/>
    </row>
    <row r="3250" spans="118:118" x14ac:dyDescent="0.3">
      <c r="DN3250" s="42"/>
    </row>
    <row r="3251" spans="118:118" x14ac:dyDescent="0.3">
      <c r="DN3251" s="42"/>
    </row>
    <row r="3252" spans="118:118" x14ac:dyDescent="0.3">
      <c r="DN3252" s="42"/>
    </row>
    <row r="3253" spans="118:118" x14ac:dyDescent="0.3">
      <c r="DN3253" s="42"/>
    </row>
    <row r="3254" spans="118:118" x14ac:dyDescent="0.3">
      <c r="DN3254" s="42"/>
    </row>
    <row r="3255" spans="118:118" x14ac:dyDescent="0.3">
      <c r="DN3255" s="42"/>
    </row>
    <row r="3256" spans="118:118" x14ac:dyDescent="0.3">
      <c r="DN3256" s="42"/>
    </row>
    <row r="3257" spans="118:118" x14ac:dyDescent="0.3">
      <c r="DN3257" s="42"/>
    </row>
    <row r="3258" spans="118:118" x14ac:dyDescent="0.3">
      <c r="DN3258" s="42"/>
    </row>
    <row r="3259" spans="118:118" x14ac:dyDescent="0.3">
      <c r="DN3259" s="42"/>
    </row>
    <row r="3260" spans="118:118" x14ac:dyDescent="0.3">
      <c r="DN3260" s="42"/>
    </row>
    <row r="3261" spans="118:118" x14ac:dyDescent="0.3">
      <c r="DN3261" s="42"/>
    </row>
    <row r="3262" spans="118:118" x14ac:dyDescent="0.3">
      <c r="DN3262" s="42"/>
    </row>
    <row r="3263" spans="118:118" x14ac:dyDescent="0.3">
      <c r="DN3263" s="42"/>
    </row>
    <row r="3264" spans="118:118" x14ac:dyDescent="0.3">
      <c r="DN3264" s="42"/>
    </row>
    <row r="3265" spans="118:118" x14ac:dyDescent="0.3">
      <c r="DN3265" s="42"/>
    </row>
    <row r="3266" spans="118:118" x14ac:dyDescent="0.3">
      <c r="DN3266" s="42"/>
    </row>
    <row r="3267" spans="118:118" x14ac:dyDescent="0.3">
      <c r="DN3267" s="42"/>
    </row>
    <row r="3268" spans="118:118" x14ac:dyDescent="0.3">
      <c r="DN3268" s="42"/>
    </row>
    <row r="3269" spans="118:118" x14ac:dyDescent="0.3">
      <c r="DN3269" s="42"/>
    </row>
    <row r="3270" spans="118:118" x14ac:dyDescent="0.3">
      <c r="DN3270" s="42"/>
    </row>
    <row r="3271" spans="118:118" x14ac:dyDescent="0.3">
      <c r="DN3271" s="42"/>
    </row>
    <row r="3272" spans="118:118" x14ac:dyDescent="0.3">
      <c r="DN3272" s="42"/>
    </row>
    <row r="3273" spans="118:118" x14ac:dyDescent="0.3">
      <c r="DN3273" s="42"/>
    </row>
    <row r="3274" spans="118:118" x14ac:dyDescent="0.3">
      <c r="DN3274" s="42"/>
    </row>
    <row r="3275" spans="118:118" x14ac:dyDescent="0.3">
      <c r="DN3275" s="42"/>
    </row>
    <row r="3276" spans="118:118" x14ac:dyDescent="0.3">
      <c r="DN3276" s="42"/>
    </row>
    <row r="3277" spans="118:118" x14ac:dyDescent="0.3">
      <c r="DN3277" s="42"/>
    </row>
    <row r="3278" spans="118:118" x14ac:dyDescent="0.3">
      <c r="DN3278" s="42"/>
    </row>
    <row r="3279" spans="118:118" x14ac:dyDescent="0.3">
      <c r="DN3279" s="42"/>
    </row>
    <row r="3280" spans="118:118" x14ac:dyDescent="0.3">
      <c r="DN3280" s="42"/>
    </row>
    <row r="3281" spans="118:118" x14ac:dyDescent="0.3">
      <c r="DN3281" s="42"/>
    </row>
    <row r="3282" spans="118:118" x14ac:dyDescent="0.3">
      <c r="DN3282" s="42"/>
    </row>
    <row r="3283" spans="118:118" x14ac:dyDescent="0.3">
      <c r="DN3283" s="42"/>
    </row>
    <row r="3284" spans="118:118" x14ac:dyDescent="0.3">
      <c r="DN3284" s="42"/>
    </row>
    <row r="3285" spans="118:118" x14ac:dyDescent="0.3">
      <c r="DN3285" s="42"/>
    </row>
    <row r="3286" spans="118:118" x14ac:dyDescent="0.3">
      <c r="DN3286" s="42"/>
    </row>
    <row r="3287" spans="118:118" x14ac:dyDescent="0.3">
      <c r="DN3287" s="42"/>
    </row>
    <row r="3288" spans="118:118" x14ac:dyDescent="0.3">
      <c r="DN3288" s="42"/>
    </row>
    <row r="3289" spans="118:118" x14ac:dyDescent="0.3">
      <c r="DN3289" s="42"/>
    </row>
    <row r="3290" spans="118:118" x14ac:dyDescent="0.3">
      <c r="DN3290" s="42"/>
    </row>
    <row r="3291" spans="118:118" x14ac:dyDescent="0.3">
      <c r="DN3291" s="42"/>
    </row>
    <row r="3292" spans="118:118" x14ac:dyDescent="0.3">
      <c r="DN3292" s="42"/>
    </row>
    <row r="3293" spans="118:118" x14ac:dyDescent="0.3">
      <c r="DN3293" s="42"/>
    </row>
    <row r="3294" spans="118:118" x14ac:dyDescent="0.3">
      <c r="DN3294" s="42"/>
    </row>
    <row r="3295" spans="118:118" x14ac:dyDescent="0.3">
      <c r="DN3295" s="42"/>
    </row>
    <row r="3296" spans="118:118" x14ac:dyDescent="0.3">
      <c r="DN3296" s="42"/>
    </row>
    <row r="3297" spans="118:118" x14ac:dyDescent="0.3">
      <c r="DN3297" s="42"/>
    </row>
    <row r="3298" spans="118:118" x14ac:dyDescent="0.3">
      <c r="DN3298" s="42"/>
    </row>
    <row r="3299" spans="118:118" x14ac:dyDescent="0.3">
      <c r="DN3299" s="42"/>
    </row>
    <row r="3300" spans="118:118" x14ac:dyDescent="0.3">
      <c r="DN3300" s="42"/>
    </row>
    <row r="3301" spans="118:118" x14ac:dyDescent="0.3">
      <c r="DN3301" s="42"/>
    </row>
    <row r="3302" spans="118:118" x14ac:dyDescent="0.3">
      <c r="DN3302" s="42"/>
    </row>
    <row r="3303" spans="118:118" x14ac:dyDescent="0.3">
      <c r="DN3303" s="42"/>
    </row>
    <row r="3304" spans="118:118" x14ac:dyDescent="0.3">
      <c r="DN3304" s="42"/>
    </row>
    <row r="3305" spans="118:118" x14ac:dyDescent="0.3">
      <c r="DN3305" s="42"/>
    </row>
    <row r="3306" spans="118:118" x14ac:dyDescent="0.3">
      <c r="DN3306" s="42"/>
    </row>
    <row r="3307" spans="118:118" x14ac:dyDescent="0.3">
      <c r="DN3307" s="42"/>
    </row>
    <row r="3308" spans="118:118" x14ac:dyDescent="0.3">
      <c r="DN3308" s="42"/>
    </row>
    <row r="3309" spans="118:118" x14ac:dyDescent="0.3">
      <c r="DN3309" s="42"/>
    </row>
    <row r="3310" spans="118:118" x14ac:dyDescent="0.3">
      <c r="DN3310" s="42"/>
    </row>
    <row r="3311" spans="118:118" x14ac:dyDescent="0.3">
      <c r="DN3311" s="42"/>
    </row>
    <row r="3312" spans="118:118" x14ac:dyDescent="0.3">
      <c r="DN3312" s="42"/>
    </row>
    <row r="3313" spans="118:118" x14ac:dyDescent="0.3">
      <c r="DN3313" s="42"/>
    </row>
    <row r="3314" spans="118:118" x14ac:dyDescent="0.3">
      <c r="DN3314" s="42"/>
    </row>
    <row r="3315" spans="118:118" x14ac:dyDescent="0.3">
      <c r="DN3315" s="42"/>
    </row>
    <row r="3316" spans="118:118" x14ac:dyDescent="0.3">
      <c r="DN3316" s="42"/>
    </row>
    <row r="3317" spans="118:118" x14ac:dyDescent="0.3">
      <c r="DN3317" s="42"/>
    </row>
    <row r="3318" spans="118:118" x14ac:dyDescent="0.3">
      <c r="DN3318" s="42"/>
    </row>
    <row r="3319" spans="118:118" x14ac:dyDescent="0.3">
      <c r="DN3319" s="42"/>
    </row>
    <row r="3320" spans="118:118" x14ac:dyDescent="0.3">
      <c r="DN3320" s="42"/>
    </row>
    <row r="3321" spans="118:118" x14ac:dyDescent="0.3">
      <c r="DN3321" s="42"/>
    </row>
    <row r="3322" spans="118:118" x14ac:dyDescent="0.3">
      <c r="DN3322" s="42"/>
    </row>
    <row r="3323" spans="118:118" x14ac:dyDescent="0.3">
      <c r="DN3323" s="42"/>
    </row>
    <row r="3324" spans="118:118" x14ac:dyDescent="0.3">
      <c r="DN3324" s="42"/>
    </row>
    <row r="3325" spans="118:118" x14ac:dyDescent="0.3">
      <c r="DN3325" s="42"/>
    </row>
    <row r="3326" spans="118:118" x14ac:dyDescent="0.3">
      <c r="DN3326" s="42"/>
    </row>
    <row r="3327" spans="118:118" x14ac:dyDescent="0.3">
      <c r="DN3327" s="42"/>
    </row>
    <row r="3328" spans="118:118" x14ac:dyDescent="0.3">
      <c r="DN3328" s="42"/>
    </row>
    <row r="3329" spans="118:118" x14ac:dyDescent="0.3">
      <c r="DN3329" s="42"/>
    </row>
    <row r="3330" spans="118:118" x14ac:dyDescent="0.3">
      <c r="DN3330" s="42"/>
    </row>
    <row r="3331" spans="118:118" x14ac:dyDescent="0.3">
      <c r="DN3331" s="42"/>
    </row>
    <row r="3332" spans="118:118" x14ac:dyDescent="0.3">
      <c r="DN3332" s="42"/>
    </row>
    <row r="3333" spans="118:118" x14ac:dyDescent="0.3">
      <c r="DN3333" s="42"/>
    </row>
    <row r="3334" spans="118:118" x14ac:dyDescent="0.3">
      <c r="DN3334" s="42"/>
    </row>
    <row r="3335" spans="118:118" x14ac:dyDescent="0.3">
      <c r="DN3335" s="42"/>
    </row>
    <row r="3336" spans="118:118" x14ac:dyDescent="0.3">
      <c r="DN3336" s="42"/>
    </row>
    <row r="3337" spans="118:118" x14ac:dyDescent="0.3">
      <c r="DN3337" s="42"/>
    </row>
    <row r="3338" spans="118:118" x14ac:dyDescent="0.3">
      <c r="DN3338" s="42"/>
    </row>
    <row r="3339" spans="118:118" x14ac:dyDescent="0.3">
      <c r="DN3339" s="42"/>
    </row>
    <row r="3340" spans="118:118" x14ac:dyDescent="0.3">
      <c r="DN3340" s="42"/>
    </row>
    <row r="3341" spans="118:118" x14ac:dyDescent="0.3">
      <c r="DN3341" s="42"/>
    </row>
    <row r="3342" spans="118:118" x14ac:dyDescent="0.3">
      <c r="DN3342" s="42"/>
    </row>
    <row r="3343" spans="118:118" x14ac:dyDescent="0.3">
      <c r="DN3343" s="42"/>
    </row>
    <row r="3344" spans="118:118" x14ac:dyDescent="0.3">
      <c r="DN3344" s="42"/>
    </row>
    <row r="3345" spans="118:118" x14ac:dyDescent="0.3">
      <c r="DN3345" s="42"/>
    </row>
    <row r="3346" spans="118:118" x14ac:dyDescent="0.3">
      <c r="DN3346" s="42"/>
    </row>
    <row r="3347" spans="118:118" x14ac:dyDescent="0.3">
      <c r="DN3347" s="42"/>
    </row>
    <row r="3348" spans="118:118" x14ac:dyDescent="0.3">
      <c r="DN3348" s="42"/>
    </row>
    <row r="3349" spans="118:118" x14ac:dyDescent="0.3">
      <c r="DN3349" s="42"/>
    </row>
    <row r="3350" spans="118:118" x14ac:dyDescent="0.3">
      <c r="DN3350" s="42"/>
    </row>
    <row r="3351" spans="118:118" x14ac:dyDescent="0.3">
      <c r="DN3351" s="42"/>
    </row>
    <row r="3352" spans="118:118" x14ac:dyDescent="0.3">
      <c r="DN3352" s="42"/>
    </row>
    <row r="3353" spans="118:118" x14ac:dyDescent="0.3">
      <c r="DN3353" s="42"/>
    </row>
    <row r="3354" spans="118:118" x14ac:dyDescent="0.3">
      <c r="DN3354" s="42"/>
    </row>
    <row r="3355" spans="118:118" x14ac:dyDescent="0.3">
      <c r="DN3355" s="42"/>
    </row>
    <row r="3356" spans="118:118" x14ac:dyDescent="0.3">
      <c r="DN3356" s="42"/>
    </row>
    <row r="3357" spans="118:118" x14ac:dyDescent="0.3">
      <c r="DN3357" s="42"/>
    </row>
    <row r="3358" spans="118:118" x14ac:dyDescent="0.3">
      <c r="DN3358" s="42"/>
    </row>
    <row r="3359" spans="118:118" x14ac:dyDescent="0.3">
      <c r="DN3359" s="42"/>
    </row>
    <row r="3360" spans="118:118" x14ac:dyDescent="0.3">
      <c r="DN3360" s="42"/>
    </row>
    <row r="3361" spans="118:118" x14ac:dyDescent="0.3">
      <c r="DN3361" s="42"/>
    </row>
    <row r="3362" spans="118:118" x14ac:dyDescent="0.3">
      <c r="DN3362" s="42"/>
    </row>
    <row r="3363" spans="118:118" x14ac:dyDescent="0.3">
      <c r="DN3363" s="42"/>
    </row>
    <row r="3364" spans="118:118" x14ac:dyDescent="0.3">
      <c r="DN3364" s="42"/>
    </row>
    <row r="3365" spans="118:118" x14ac:dyDescent="0.3">
      <c r="DN3365" s="42"/>
    </row>
    <row r="3366" spans="118:118" x14ac:dyDescent="0.3">
      <c r="DN3366" s="42"/>
    </row>
    <row r="3367" spans="118:118" x14ac:dyDescent="0.3">
      <c r="DN3367" s="42"/>
    </row>
    <row r="3368" spans="118:118" x14ac:dyDescent="0.3">
      <c r="DN3368" s="42"/>
    </row>
    <row r="3369" spans="118:118" x14ac:dyDescent="0.3">
      <c r="DN3369" s="42"/>
    </row>
    <row r="3370" spans="118:118" x14ac:dyDescent="0.3">
      <c r="DN3370" s="42"/>
    </row>
    <row r="3371" spans="118:118" x14ac:dyDescent="0.3">
      <c r="DN3371" s="42"/>
    </row>
    <row r="3372" spans="118:118" x14ac:dyDescent="0.3">
      <c r="DN3372" s="42"/>
    </row>
    <row r="3373" spans="118:118" x14ac:dyDescent="0.3">
      <c r="DN3373" s="42"/>
    </row>
    <row r="3374" spans="118:118" x14ac:dyDescent="0.3">
      <c r="DN3374" s="42"/>
    </row>
    <row r="3375" spans="118:118" x14ac:dyDescent="0.3">
      <c r="DN3375" s="42"/>
    </row>
    <row r="3376" spans="118:118" x14ac:dyDescent="0.3">
      <c r="DN3376" s="42"/>
    </row>
    <row r="3377" spans="118:118" x14ac:dyDescent="0.3">
      <c r="DN3377" s="42"/>
    </row>
    <row r="3378" spans="118:118" x14ac:dyDescent="0.3">
      <c r="DN3378" s="42"/>
    </row>
    <row r="3379" spans="118:118" x14ac:dyDescent="0.3">
      <c r="DN3379" s="42"/>
    </row>
    <row r="3380" spans="118:118" x14ac:dyDescent="0.3">
      <c r="DN3380" s="42"/>
    </row>
    <row r="3381" spans="118:118" x14ac:dyDescent="0.3">
      <c r="DN3381" s="42"/>
    </row>
    <row r="3382" spans="118:118" x14ac:dyDescent="0.3">
      <c r="DN3382" s="42"/>
    </row>
    <row r="3383" spans="118:118" x14ac:dyDescent="0.3">
      <c r="DN3383" s="42"/>
    </row>
    <row r="3384" spans="118:118" x14ac:dyDescent="0.3">
      <c r="DN3384" s="42"/>
    </row>
    <row r="3385" spans="118:118" x14ac:dyDescent="0.3">
      <c r="DN3385" s="42"/>
    </row>
    <row r="3386" spans="118:118" x14ac:dyDescent="0.3">
      <c r="DN3386" s="42"/>
    </row>
    <row r="3387" spans="118:118" x14ac:dyDescent="0.3">
      <c r="DN3387" s="42"/>
    </row>
    <row r="3388" spans="118:118" x14ac:dyDescent="0.3">
      <c r="DN3388" s="42"/>
    </row>
    <row r="3389" spans="118:118" x14ac:dyDescent="0.3">
      <c r="DN3389" s="42"/>
    </row>
    <row r="3390" spans="118:118" x14ac:dyDescent="0.3">
      <c r="DN3390" s="42"/>
    </row>
    <row r="3391" spans="118:118" x14ac:dyDescent="0.3">
      <c r="DN3391" s="42"/>
    </row>
    <row r="3392" spans="118:118" x14ac:dyDescent="0.3">
      <c r="DN3392" s="42"/>
    </row>
    <row r="3393" spans="118:118" x14ac:dyDescent="0.3">
      <c r="DN3393" s="42"/>
    </row>
    <row r="3394" spans="118:118" x14ac:dyDescent="0.3">
      <c r="DN3394" s="42"/>
    </row>
    <row r="3395" spans="118:118" x14ac:dyDescent="0.3">
      <c r="DN3395" s="42"/>
    </row>
    <row r="3396" spans="118:118" x14ac:dyDescent="0.3">
      <c r="DN3396" s="42"/>
    </row>
    <row r="3397" spans="118:118" x14ac:dyDescent="0.3">
      <c r="DN3397" s="42"/>
    </row>
    <row r="3398" spans="118:118" x14ac:dyDescent="0.3">
      <c r="DN3398" s="42"/>
    </row>
    <row r="3399" spans="118:118" x14ac:dyDescent="0.3">
      <c r="DN3399" s="42"/>
    </row>
    <row r="3400" spans="118:118" x14ac:dyDescent="0.3">
      <c r="DN3400" s="42"/>
    </row>
    <row r="3401" spans="118:118" x14ac:dyDescent="0.3">
      <c r="DN3401" s="42"/>
    </row>
    <row r="3402" spans="118:118" x14ac:dyDescent="0.3">
      <c r="DN3402" s="42"/>
    </row>
    <row r="3403" spans="118:118" x14ac:dyDescent="0.3">
      <c r="DN3403" s="42"/>
    </row>
    <row r="3404" spans="118:118" x14ac:dyDescent="0.3">
      <c r="DN3404" s="42"/>
    </row>
    <row r="3405" spans="118:118" x14ac:dyDescent="0.3">
      <c r="DN3405" s="42"/>
    </row>
    <row r="3406" spans="118:118" x14ac:dyDescent="0.3">
      <c r="DN3406" s="42"/>
    </row>
    <row r="3407" spans="118:118" x14ac:dyDescent="0.3">
      <c r="DN3407" s="42"/>
    </row>
    <row r="3408" spans="118:118" x14ac:dyDescent="0.3">
      <c r="DN3408" s="42"/>
    </row>
    <row r="3409" spans="118:118" x14ac:dyDescent="0.3">
      <c r="DN3409" s="42"/>
    </row>
    <row r="3410" spans="118:118" x14ac:dyDescent="0.3">
      <c r="DN3410" s="42"/>
    </row>
    <row r="3411" spans="118:118" x14ac:dyDescent="0.3">
      <c r="DN3411" s="42"/>
    </row>
    <row r="3412" spans="118:118" x14ac:dyDescent="0.3">
      <c r="DN3412" s="42"/>
    </row>
    <row r="3413" spans="118:118" x14ac:dyDescent="0.3">
      <c r="DN3413" s="42"/>
    </row>
    <row r="3414" spans="118:118" x14ac:dyDescent="0.3">
      <c r="DN3414" s="42"/>
    </row>
    <row r="3415" spans="118:118" x14ac:dyDescent="0.3">
      <c r="DN3415" s="42"/>
    </row>
    <row r="3416" spans="118:118" x14ac:dyDescent="0.3">
      <c r="DN3416" s="42"/>
    </row>
    <row r="3417" spans="118:118" x14ac:dyDescent="0.3">
      <c r="DN3417" s="42"/>
    </row>
    <row r="3418" spans="118:118" x14ac:dyDescent="0.3">
      <c r="DN3418" s="42"/>
    </row>
    <row r="3419" spans="118:118" x14ac:dyDescent="0.3">
      <c r="DN3419" s="42"/>
    </row>
    <row r="3420" spans="118:118" x14ac:dyDescent="0.3">
      <c r="DN3420" s="42"/>
    </row>
    <row r="3421" spans="118:118" x14ac:dyDescent="0.3">
      <c r="DN3421" s="42"/>
    </row>
    <row r="3422" spans="118:118" x14ac:dyDescent="0.3">
      <c r="DN3422" s="42"/>
    </row>
    <row r="3423" spans="118:118" x14ac:dyDescent="0.3">
      <c r="DN3423" s="42"/>
    </row>
    <row r="3424" spans="118:118" x14ac:dyDescent="0.3">
      <c r="DN3424" s="42"/>
    </row>
    <row r="3425" spans="118:118" x14ac:dyDescent="0.3">
      <c r="DN3425" s="42"/>
    </row>
    <row r="3426" spans="118:118" x14ac:dyDescent="0.3">
      <c r="DN3426" s="42"/>
    </row>
    <row r="3427" spans="118:118" x14ac:dyDescent="0.3">
      <c r="DN3427" s="42"/>
    </row>
    <row r="3428" spans="118:118" x14ac:dyDescent="0.3">
      <c r="DN3428" s="42"/>
    </row>
    <row r="3429" spans="118:118" x14ac:dyDescent="0.3">
      <c r="DN3429" s="42"/>
    </row>
    <row r="3430" spans="118:118" x14ac:dyDescent="0.3">
      <c r="DN3430" s="42"/>
    </row>
    <row r="3431" spans="118:118" x14ac:dyDescent="0.3">
      <c r="DN3431" s="42"/>
    </row>
    <row r="3432" spans="118:118" x14ac:dyDescent="0.3">
      <c r="DN3432" s="42"/>
    </row>
    <row r="3433" spans="118:118" x14ac:dyDescent="0.3">
      <c r="DN3433" s="42"/>
    </row>
    <row r="3434" spans="118:118" x14ac:dyDescent="0.3">
      <c r="DN3434" s="42"/>
    </row>
    <row r="3435" spans="118:118" x14ac:dyDescent="0.3">
      <c r="DN3435" s="42"/>
    </row>
    <row r="3436" spans="118:118" x14ac:dyDescent="0.3">
      <c r="DN3436" s="42"/>
    </row>
    <row r="3437" spans="118:118" x14ac:dyDescent="0.3">
      <c r="DN3437" s="42"/>
    </row>
    <row r="3438" spans="118:118" x14ac:dyDescent="0.3">
      <c r="DN3438" s="42"/>
    </row>
    <row r="3439" spans="118:118" x14ac:dyDescent="0.3">
      <c r="DN3439" s="42"/>
    </row>
    <row r="3440" spans="118:118" x14ac:dyDescent="0.3">
      <c r="DN3440" s="42"/>
    </row>
    <row r="3441" spans="118:118" x14ac:dyDescent="0.3">
      <c r="DN3441" s="42"/>
    </row>
    <row r="3442" spans="118:118" x14ac:dyDescent="0.3">
      <c r="DN3442" s="42"/>
    </row>
    <row r="3443" spans="118:118" x14ac:dyDescent="0.3">
      <c r="DN3443" s="42"/>
    </row>
    <row r="3444" spans="118:118" x14ac:dyDescent="0.3">
      <c r="DN3444" s="42"/>
    </row>
    <row r="3445" spans="118:118" x14ac:dyDescent="0.3">
      <c r="DN3445" s="42"/>
    </row>
    <row r="3446" spans="118:118" x14ac:dyDescent="0.3">
      <c r="DN3446" s="42"/>
    </row>
    <row r="3447" spans="118:118" x14ac:dyDescent="0.3">
      <c r="DN3447" s="42"/>
    </row>
    <row r="3448" spans="118:118" x14ac:dyDescent="0.3">
      <c r="DN3448" s="42"/>
    </row>
    <row r="3449" spans="118:118" x14ac:dyDescent="0.3">
      <c r="DN3449" s="42"/>
    </row>
    <row r="3450" spans="118:118" x14ac:dyDescent="0.3">
      <c r="DN3450" s="42"/>
    </row>
    <row r="3451" spans="118:118" x14ac:dyDescent="0.3">
      <c r="DN3451" s="42"/>
    </row>
    <row r="3452" spans="118:118" x14ac:dyDescent="0.3">
      <c r="DN3452" s="42"/>
    </row>
    <row r="3453" spans="118:118" x14ac:dyDescent="0.3">
      <c r="DN3453" s="42"/>
    </row>
    <row r="3454" spans="118:118" x14ac:dyDescent="0.3">
      <c r="DN3454" s="42"/>
    </row>
    <row r="3455" spans="118:118" x14ac:dyDescent="0.3">
      <c r="DN3455" s="42"/>
    </row>
    <row r="3456" spans="118:118" x14ac:dyDescent="0.3">
      <c r="DN3456" s="42"/>
    </row>
    <row r="3457" spans="118:118" x14ac:dyDescent="0.3">
      <c r="DN3457" s="42"/>
    </row>
    <row r="3458" spans="118:118" x14ac:dyDescent="0.3">
      <c r="DN3458" s="42"/>
    </row>
    <row r="3459" spans="118:118" x14ac:dyDescent="0.3">
      <c r="DN3459" s="42"/>
    </row>
    <row r="3460" spans="118:118" x14ac:dyDescent="0.3">
      <c r="DN3460" s="42"/>
    </row>
    <row r="3461" spans="118:118" x14ac:dyDescent="0.3">
      <c r="DN3461" s="42"/>
    </row>
    <row r="3462" spans="118:118" x14ac:dyDescent="0.3">
      <c r="DN3462" s="42"/>
    </row>
    <row r="3463" spans="118:118" x14ac:dyDescent="0.3">
      <c r="DN3463" s="42"/>
    </row>
    <row r="3464" spans="118:118" x14ac:dyDescent="0.3">
      <c r="DN3464" s="42"/>
    </row>
    <row r="3465" spans="118:118" x14ac:dyDescent="0.3">
      <c r="DN3465" s="42"/>
    </row>
    <row r="3466" spans="118:118" x14ac:dyDescent="0.3">
      <c r="DN3466" s="42"/>
    </row>
    <row r="3467" spans="118:118" x14ac:dyDescent="0.3">
      <c r="DN3467" s="42"/>
    </row>
    <row r="3468" spans="118:118" x14ac:dyDescent="0.3">
      <c r="DN3468" s="42"/>
    </row>
    <row r="3469" spans="118:118" x14ac:dyDescent="0.3">
      <c r="DN3469" s="42"/>
    </row>
    <row r="3470" spans="118:118" x14ac:dyDescent="0.3">
      <c r="DN3470" s="42"/>
    </row>
    <row r="3471" spans="118:118" x14ac:dyDescent="0.3">
      <c r="DN3471" s="42"/>
    </row>
    <row r="3472" spans="118:118" x14ac:dyDescent="0.3">
      <c r="DN3472" s="42"/>
    </row>
    <row r="3473" spans="118:118" x14ac:dyDescent="0.3">
      <c r="DN3473" s="42"/>
    </row>
    <row r="3474" spans="118:118" x14ac:dyDescent="0.3">
      <c r="DN3474" s="42"/>
    </row>
    <row r="3475" spans="118:118" x14ac:dyDescent="0.3">
      <c r="DN3475" s="42"/>
    </row>
    <row r="3476" spans="118:118" x14ac:dyDescent="0.3">
      <c r="DN3476" s="42"/>
    </row>
    <row r="3477" spans="118:118" x14ac:dyDescent="0.3">
      <c r="DN3477" s="42"/>
    </row>
    <row r="3478" spans="118:118" x14ac:dyDescent="0.3">
      <c r="DN3478" s="42"/>
    </row>
    <row r="3479" spans="118:118" x14ac:dyDescent="0.3">
      <c r="DN3479" s="42"/>
    </row>
    <row r="3480" spans="118:118" x14ac:dyDescent="0.3">
      <c r="DN3480" s="42"/>
    </row>
    <row r="3481" spans="118:118" x14ac:dyDescent="0.3">
      <c r="DN3481" s="42"/>
    </row>
    <row r="3482" spans="118:118" x14ac:dyDescent="0.3">
      <c r="DN3482" s="42"/>
    </row>
    <row r="3483" spans="118:118" x14ac:dyDescent="0.3">
      <c r="DN3483" s="42"/>
    </row>
    <row r="3484" spans="118:118" x14ac:dyDescent="0.3">
      <c r="DN3484" s="42"/>
    </row>
    <row r="3485" spans="118:118" x14ac:dyDescent="0.3">
      <c r="DN3485" s="42"/>
    </row>
    <row r="3486" spans="118:118" x14ac:dyDescent="0.3">
      <c r="DN3486" s="42"/>
    </row>
    <row r="3487" spans="118:118" x14ac:dyDescent="0.3">
      <c r="DN3487" s="42"/>
    </row>
    <row r="3488" spans="118:118" x14ac:dyDescent="0.3">
      <c r="DN3488" s="42"/>
    </row>
    <row r="3489" spans="118:118" x14ac:dyDescent="0.3">
      <c r="DN3489" s="42"/>
    </row>
    <row r="3490" spans="118:118" x14ac:dyDescent="0.3">
      <c r="DN3490" s="42"/>
    </row>
    <row r="3491" spans="118:118" x14ac:dyDescent="0.3">
      <c r="DN3491" s="42"/>
    </row>
    <row r="3492" spans="118:118" x14ac:dyDescent="0.3">
      <c r="DN3492" s="42"/>
    </row>
    <row r="3493" spans="118:118" x14ac:dyDescent="0.3">
      <c r="DN3493" s="42"/>
    </row>
    <row r="3494" spans="118:118" x14ac:dyDescent="0.3">
      <c r="DN3494" s="42"/>
    </row>
    <row r="3495" spans="118:118" x14ac:dyDescent="0.3">
      <c r="DN3495" s="42"/>
    </row>
    <row r="3496" spans="118:118" x14ac:dyDescent="0.3">
      <c r="DN3496" s="42"/>
    </row>
    <row r="3497" spans="118:118" x14ac:dyDescent="0.3">
      <c r="DN3497" s="42"/>
    </row>
    <row r="3498" spans="118:118" x14ac:dyDescent="0.3">
      <c r="DN3498" s="42"/>
    </row>
    <row r="3499" spans="118:118" x14ac:dyDescent="0.3">
      <c r="DN3499" s="42"/>
    </row>
    <row r="3500" spans="118:118" x14ac:dyDescent="0.3">
      <c r="DN3500" s="42"/>
    </row>
    <row r="3501" spans="118:118" x14ac:dyDescent="0.3">
      <c r="DN3501" s="42"/>
    </row>
    <row r="3502" spans="118:118" x14ac:dyDescent="0.3">
      <c r="DN3502" s="42"/>
    </row>
    <row r="3503" spans="118:118" x14ac:dyDescent="0.3">
      <c r="DN3503" s="42"/>
    </row>
    <row r="3504" spans="118:118" x14ac:dyDescent="0.3">
      <c r="DN3504" s="42"/>
    </row>
    <row r="3505" spans="118:118" x14ac:dyDescent="0.3">
      <c r="DN3505" s="42"/>
    </row>
    <row r="3506" spans="118:118" x14ac:dyDescent="0.3">
      <c r="DN3506" s="42"/>
    </row>
    <row r="3507" spans="118:118" x14ac:dyDescent="0.3">
      <c r="DN3507" s="42"/>
    </row>
    <row r="3508" spans="118:118" x14ac:dyDescent="0.3">
      <c r="DN3508" s="42"/>
    </row>
    <row r="3509" spans="118:118" x14ac:dyDescent="0.3">
      <c r="DN3509" s="42"/>
    </row>
    <row r="3510" spans="118:118" x14ac:dyDescent="0.3">
      <c r="DN3510" s="42"/>
    </row>
    <row r="3511" spans="118:118" x14ac:dyDescent="0.3">
      <c r="DN3511" s="42"/>
    </row>
    <row r="3512" spans="118:118" x14ac:dyDescent="0.3">
      <c r="DN3512" s="42"/>
    </row>
    <row r="3513" spans="118:118" x14ac:dyDescent="0.3">
      <c r="DN3513" s="42"/>
    </row>
    <row r="3514" spans="118:118" x14ac:dyDescent="0.3">
      <c r="DN3514" s="42"/>
    </row>
    <row r="3515" spans="118:118" x14ac:dyDescent="0.3">
      <c r="DN3515" s="42"/>
    </row>
    <row r="3516" spans="118:118" x14ac:dyDescent="0.3">
      <c r="DN3516" s="42"/>
    </row>
    <row r="3517" spans="118:118" x14ac:dyDescent="0.3">
      <c r="DN3517" s="42"/>
    </row>
    <row r="3518" spans="118:118" x14ac:dyDescent="0.3">
      <c r="DN3518" s="42"/>
    </row>
    <row r="3519" spans="118:118" x14ac:dyDescent="0.3">
      <c r="DN3519" s="42"/>
    </row>
    <row r="3520" spans="118:118" x14ac:dyDescent="0.3">
      <c r="DN3520" s="42"/>
    </row>
    <row r="3521" spans="118:118" x14ac:dyDescent="0.3">
      <c r="DN3521" s="42"/>
    </row>
    <row r="3522" spans="118:118" x14ac:dyDescent="0.3">
      <c r="DN3522" s="42"/>
    </row>
    <row r="3523" spans="118:118" x14ac:dyDescent="0.3">
      <c r="DN3523" s="42"/>
    </row>
    <row r="3524" spans="118:118" x14ac:dyDescent="0.3">
      <c r="DN3524" s="42"/>
    </row>
    <row r="3525" spans="118:118" x14ac:dyDescent="0.3">
      <c r="DN3525" s="42"/>
    </row>
    <row r="3526" spans="118:118" x14ac:dyDescent="0.3">
      <c r="DN3526" s="42"/>
    </row>
    <row r="3527" spans="118:118" x14ac:dyDescent="0.3">
      <c r="DN3527" s="42"/>
    </row>
    <row r="3528" spans="118:118" x14ac:dyDescent="0.3">
      <c r="DN3528" s="42"/>
    </row>
    <row r="3529" spans="118:118" x14ac:dyDescent="0.3">
      <c r="DN3529" s="42"/>
    </row>
    <row r="3530" spans="118:118" x14ac:dyDescent="0.3">
      <c r="DN3530" s="42"/>
    </row>
    <row r="3531" spans="118:118" x14ac:dyDescent="0.3">
      <c r="DN3531" s="42"/>
    </row>
    <row r="3532" spans="118:118" x14ac:dyDescent="0.3">
      <c r="DN3532" s="42"/>
    </row>
    <row r="3533" spans="118:118" x14ac:dyDescent="0.3">
      <c r="DN3533" s="42"/>
    </row>
    <row r="3534" spans="118:118" x14ac:dyDescent="0.3">
      <c r="DN3534" s="42"/>
    </row>
    <row r="3535" spans="118:118" x14ac:dyDescent="0.3">
      <c r="DN3535" s="42"/>
    </row>
    <row r="3536" spans="118:118" x14ac:dyDescent="0.3">
      <c r="DN3536" s="42"/>
    </row>
    <row r="3537" spans="118:118" x14ac:dyDescent="0.3">
      <c r="DN3537" s="42"/>
    </row>
    <row r="3538" spans="118:118" x14ac:dyDescent="0.3">
      <c r="DN3538" s="42"/>
    </row>
    <row r="3539" spans="118:118" x14ac:dyDescent="0.3">
      <c r="DN3539" s="42"/>
    </row>
    <row r="3540" spans="118:118" x14ac:dyDescent="0.3">
      <c r="DN3540" s="42"/>
    </row>
    <row r="3541" spans="118:118" x14ac:dyDescent="0.3">
      <c r="DN3541" s="42"/>
    </row>
    <row r="3542" spans="118:118" x14ac:dyDescent="0.3">
      <c r="DN3542" s="42"/>
    </row>
    <row r="3543" spans="118:118" x14ac:dyDescent="0.3">
      <c r="DN3543" s="42"/>
    </row>
    <row r="3544" spans="118:118" x14ac:dyDescent="0.3">
      <c r="DN3544" s="42"/>
    </row>
    <row r="3545" spans="118:118" x14ac:dyDescent="0.3">
      <c r="DN3545" s="42"/>
    </row>
    <row r="3546" spans="118:118" x14ac:dyDescent="0.3">
      <c r="DN3546" s="42"/>
    </row>
    <row r="3547" spans="118:118" x14ac:dyDescent="0.3">
      <c r="DN3547" s="42"/>
    </row>
    <row r="3548" spans="118:118" x14ac:dyDescent="0.3">
      <c r="DN3548" s="42"/>
    </row>
    <row r="3549" spans="118:118" x14ac:dyDescent="0.3">
      <c r="DN3549" s="42"/>
    </row>
    <row r="3550" spans="118:118" x14ac:dyDescent="0.3">
      <c r="DN3550" s="42"/>
    </row>
    <row r="3551" spans="118:118" x14ac:dyDescent="0.3">
      <c r="DN3551" s="42"/>
    </row>
    <row r="3552" spans="118:118" x14ac:dyDescent="0.3">
      <c r="DN3552" s="42"/>
    </row>
    <row r="3553" spans="118:118" x14ac:dyDescent="0.3">
      <c r="DN3553" s="42"/>
    </row>
    <row r="3554" spans="118:118" x14ac:dyDescent="0.3">
      <c r="DN3554" s="42"/>
    </row>
    <row r="3555" spans="118:118" x14ac:dyDescent="0.3">
      <c r="DN3555" s="42"/>
    </row>
    <row r="3556" spans="118:118" x14ac:dyDescent="0.3">
      <c r="DN3556" s="42"/>
    </row>
    <row r="3557" spans="118:118" x14ac:dyDescent="0.3">
      <c r="DN3557" s="42"/>
    </row>
    <row r="3558" spans="118:118" x14ac:dyDescent="0.3">
      <c r="DN3558" s="42"/>
    </row>
    <row r="3559" spans="118:118" x14ac:dyDescent="0.3">
      <c r="DN3559" s="42"/>
    </row>
    <row r="3560" spans="118:118" x14ac:dyDescent="0.3">
      <c r="DN3560" s="42"/>
    </row>
    <row r="3561" spans="118:118" x14ac:dyDescent="0.3">
      <c r="DN3561" s="42"/>
    </row>
    <row r="3562" spans="118:118" x14ac:dyDescent="0.3">
      <c r="DN3562" s="42"/>
    </row>
    <row r="3563" spans="118:118" x14ac:dyDescent="0.3">
      <c r="DN3563" s="42"/>
    </row>
    <row r="3564" spans="118:118" x14ac:dyDescent="0.3">
      <c r="DN3564" s="42"/>
    </row>
    <row r="3565" spans="118:118" x14ac:dyDescent="0.3">
      <c r="DN3565" s="42"/>
    </row>
    <row r="3566" spans="118:118" x14ac:dyDescent="0.3">
      <c r="DN3566" s="42"/>
    </row>
    <row r="3567" spans="118:118" x14ac:dyDescent="0.3">
      <c r="DN3567" s="42"/>
    </row>
    <row r="3568" spans="118:118" x14ac:dyDescent="0.3">
      <c r="DN3568" s="42"/>
    </row>
    <row r="3569" spans="118:118" x14ac:dyDescent="0.3">
      <c r="DN3569" s="42"/>
    </row>
    <row r="3570" spans="118:118" x14ac:dyDescent="0.3">
      <c r="DN3570" s="42"/>
    </row>
    <row r="3571" spans="118:118" x14ac:dyDescent="0.3">
      <c r="DN3571" s="42"/>
    </row>
    <row r="3572" spans="118:118" x14ac:dyDescent="0.3">
      <c r="DN3572" s="42"/>
    </row>
    <row r="3573" spans="118:118" x14ac:dyDescent="0.3">
      <c r="DN3573" s="42"/>
    </row>
    <row r="3574" spans="118:118" x14ac:dyDescent="0.3">
      <c r="DN3574" s="42"/>
    </row>
    <row r="3575" spans="118:118" x14ac:dyDescent="0.3">
      <c r="DN3575" s="42"/>
    </row>
    <row r="3576" spans="118:118" x14ac:dyDescent="0.3">
      <c r="DN3576" s="42"/>
    </row>
    <row r="3577" spans="118:118" x14ac:dyDescent="0.3">
      <c r="DN3577" s="42"/>
    </row>
    <row r="3578" spans="118:118" x14ac:dyDescent="0.3">
      <c r="DN3578" s="42"/>
    </row>
    <row r="3579" spans="118:118" x14ac:dyDescent="0.3">
      <c r="DN3579" s="42"/>
    </row>
    <row r="3580" spans="118:118" x14ac:dyDescent="0.3">
      <c r="DN3580" s="42"/>
    </row>
    <row r="3581" spans="118:118" x14ac:dyDescent="0.3">
      <c r="DN3581" s="42"/>
    </row>
    <row r="3582" spans="118:118" x14ac:dyDescent="0.3">
      <c r="DN3582" s="42"/>
    </row>
    <row r="3583" spans="118:118" x14ac:dyDescent="0.3">
      <c r="DN3583" s="42"/>
    </row>
    <row r="3584" spans="118:118" x14ac:dyDescent="0.3">
      <c r="DN3584" s="42"/>
    </row>
    <row r="3585" spans="118:118" x14ac:dyDescent="0.3">
      <c r="DN3585" s="42"/>
    </row>
    <row r="3586" spans="118:118" x14ac:dyDescent="0.3">
      <c r="DN3586" s="42"/>
    </row>
    <row r="3587" spans="118:118" x14ac:dyDescent="0.3">
      <c r="DN3587" s="42"/>
    </row>
    <row r="3588" spans="118:118" x14ac:dyDescent="0.3">
      <c r="DN3588" s="42"/>
    </row>
    <row r="3589" spans="118:118" x14ac:dyDescent="0.3">
      <c r="DN3589" s="42"/>
    </row>
    <row r="3590" spans="118:118" x14ac:dyDescent="0.3">
      <c r="DN3590" s="42"/>
    </row>
    <row r="3591" spans="118:118" x14ac:dyDescent="0.3">
      <c r="DN3591" s="42"/>
    </row>
    <row r="3592" spans="118:118" x14ac:dyDescent="0.3">
      <c r="DN3592" s="42"/>
    </row>
    <row r="3593" spans="118:118" x14ac:dyDescent="0.3">
      <c r="DN3593" s="42"/>
    </row>
    <row r="3594" spans="118:118" x14ac:dyDescent="0.3">
      <c r="DN3594" s="42"/>
    </row>
    <row r="3595" spans="118:118" x14ac:dyDescent="0.3">
      <c r="DN3595" s="42"/>
    </row>
    <row r="3596" spans="118:118" x14ac:dyDescent="0.3">
      <c r="DN3596" s="42"/>
    </row>
    <row r="3597" spans="118:118" x14ac:dyDescent="0.3">
      <c r="DN3597" s="42"/>
    </row>
    <row r="3598" spans="118:118" x14ac:dyDescent="0.3">
      <c r="DN3598" s="42"/>
    </row>
    <row r="3599" spans="118:118" x14ac:dyDescent="0.3">
      <c r="DN3599" s="42"/>
    </row>
    <row r="3600" spans="118:118" x14ac:dyDescent="0.3">
      <c r="DN3600" s="42"/>
    </row>
    <row r="3601" spans="118:118" x14ac:dyDescent="0.3">
      <c r="DN3601" s="42"/>
    </row>
    <row r="3602" spans="118:118" x14ac:dyDescent="0.3">
      <c r="DN3602" s="42"/>
    </row>
    <row r="3603" spans="118:118" x14ac:dyDescent="0.3">
      <c r="DN3603" s="42"/>
    </row>
    <row r="3604" spans="118:118" x14ac:dyDescent="0.3">
      <c r="DN3604" s="42"/>
    </row>
    <row r="3605" spans="118:118" x14ac:dyDescent="0.3">
      <c r="DN3605" s="42"/>
    </row>
    <row r="3606" spans="118:118" x14ac:dyDescent="0.3">
      <c r="DN3606" s="42"/>
    </row>
    <row r="3607" spans="118:118" x14ac:dyDescent="0.3">
      <c r="DN3607" s="42"/>
    </row>
    <row r="3608" spans="118:118" x14ac:dyDescent="0.3">
      <c r="DN3608" s="42"/>
    </row>
    <row r="3609" spans="118:118" x14ac:dyDescent="0.3">
      <c r="DN3609" s="42"/>
    </row>
    <row r="3610" spans="118:118" x14ac:dyDescent="0.3">
      <c r="DN3610" s="42"/>
    </row>
    <row r="3611" spans="118:118" x14ac:dyDescent="0.3">
      <c r="DN3611" s="42"/>
    </row>
    <row r="3612" spans="118:118" x14ac:dyDescent="0.3">
      <c r="DN3612" s="42"/>
    </row>
    <row r="3613" spans="118:118" x14ac:dyDescent="0.3">
      <c r="DN3613" s="42"/>
    </row>
    <row r="3614" spans="118:118" x14ac:dyDescent="0.3">
      <c r="DN3614" s="42"/>
    </row>
    <row r="3615" spans="118:118" x14ac:dyDescent="0.3">
      <c r="DN3615" s="42"/>
    </row>
    <row r="3616" spans="118:118" x14ac:dyDescent="0.3">
      <c r="DN3616" s="42"/>
    </row>
    <row r="3617" spans="118:118" x14ac:dyDescent="0.3">
      <c r="DN3617" s="42"/>
    </row>
    <row r="3618" spans="118:118" x14ac:dyDescent="0.3">
      <c r="DN3618" s="42"/>
    </row>
    <row r="3619" spans="118:118" x14ac:dyDescent="0.3">
      <c r="DN3619" s="42"/>
    </row>
    <row r="3620" spans="118:118" x14ac:dyDescent="0.3">
      <c r="DN3620" s="42"/>
    </row>
    <row r="3621" spans="118:118" x14ac:dyDescent="0.3">
      <c r="DN3621" s="42"/>
    </row>
    <row r="3622" spans="118:118" x14ac:dyDescent="0.3">
      <c r="DN3622" s="42"/>
    </row>
    <row r="3623" spans="118:118" x14ac:dyDescent="0.3">
      <c r="DN3623" s="42"/>
    </row>
    <row r="3624" spans="118:118" x14ac:dyDescent="0.3">
      <c r="DN3624" s="42"/>
    </row>
    <row r="3625" spans="118:118" x14ac:dyDescent="0.3">
      <c r="DN3625" s="42"/>
    </row>
    <row r="3626" spans="118:118" x14ac:dyDescent="0.3">
      <c r="DN3626" s="42"/>
    </row>
    <row r="3627" spans="118:118" x14ac:dyDescent="0.3">
      <c r="DN3627" s="42"/>
    </row>
    <row r="3628" spans="118:118" x14ac:dyDescent="0.3">
      <c r="DN3628" s="42"/>
    </row>
    <row r="3629" spans="118:118" x14ac:dyDescent="0.3">
      <c r="DN3629" s="42"/>
    </row>
    <row r="3630" spans="118:118" x14ac:dyDescent="0.3">
      <c r="DN3630" s="42"/>
    </row>
    <row r="3631" spans="118:118" x14ac:dyDescent="0.3">
      <c r="DN3631" s="42"/>
    </row>
    <row r="3632" spans="118:118" x14ac:dyDescent="0.3">
      <c r="DN3632" s="42"/>
    </row>
    <row r="3633" spans="118:118" x14ac:dyDescent="0.3">
      <c r="DN3633" s="42"/>
    </row>
    <row r="3634" spans="118:118" x14ac:dyDescent="0.3">
      <c r="DN3634" s="42"/>
    </row>
    <row r="3635" spans="118:118" x14ac:dyDescent="0.3">
      <c r="DN3635" s="42"/>
    </row>
    <row r="3636" spans="118:118" x14ac:dyDescent="0.3">
      <c r="DN3636" s="42"/>
    </row>
    <row r="3637" spans="118:118" x14ac:dyDescent="0.3">
      <c r="DN3637" s="42"/>
    </row>
    <row r="3638" spans="118:118" x14ac:dyDescent="0.3">
      <c r="DN3638" s="42"/>
    </row>
    <row r="3639" spans="118:118" x14ac:dyDescent="0.3">
      <c r="DN3639" s="42"/>
    </row>
    <row r="3640" spans="118:118" x14ac:dyDescent="0.3">
      <c r="DN3640" s="42"/>
    </row>
    <row r="3641" spans="118:118" x14ac:dyDescent="0.3">
      <c r="DN3641" s="42"/>
    </row>
    <row r="3642" spans="118:118" x14ac:dyDescent="0.3">
      <c r="DN3642" s="42"/>
    </row>
    <row r="3643" spans="118:118" x14ac:dyDescent="0.3">
      <c r="DN3643" s="42"/>
    </row>
    <row r="3644" spans="118:118" x14ac:dyDescent="0.3">
      <c r="DN3644" s="42"/>
    </row>
    <row r="3645" spans="118:118" x14ac:dyDescent="0.3">
      <c r="DN3645" s="42"/>
    </row>
    <row r="3646" spans="118:118" x14ac:dyDescent="0.3">
      <c r="DN3646" s="42"/>
    </row>
    <row r="3647" spans="118:118" x14ac:dyDescent="0.3">
      <c r="DN3647" s="42"/>
    </row>
    <row r="3648" spans="118:118" x14ac:dyDescent="0.3">
      <c r="DN3648" s="42"/>
    </row>
    <row r="3649" spans="118:118" x14ac:dyDescent="0.3">
      <c r="DN3649" s="42"/>
    </row>
    <row r="3650" spans="118:118" x14ac:dyDescent="0.3">
      <c r="DN3650" s="42"/>
    </row>
    <row r="3651" spans="118:118" x14ac:dyDescent="0.3">
      <c r="DN3651" s="42"/>
    </row>
    <row r="3652" spans="118:118" x14ac:dyDescent="0.3">
      <c r="DN3652" s="42"/>
    </row>
    <row r="3653" spans="118:118" x14ac:dyDescent="0.3">
      <c r="DN3653" s="42"/>
    </row>
    <row r="3654" spans="118:118" x14ac:dyDescent="0.3">
      <c r="DN3654" s="42"/>
    </row>
    <row r="3655" spans="118:118" x14ac:dyDescent="0.3">
      <c r="DN3655" s="42"/>
    </row>
    <row r="3656" spans="118:118" x14ac:dyDescent="0.3">
      <c r="DN3656" s="42"/>
    </row>
    <row r="3657" spans="118:118" x14ac:dyDescent="0.3">
      <c r="DN3657" s="42"/>
    </row>
    <row r="3658" spans="118:118" x14ac:dyDescent="0.3">
      <c r="DN3658" s="42"/>
    </row>
    <row r="3659" spans="118:118" x14ac:dyDescent="0.3">
      <c r="DN3659" s="42"/>
    </row>
    <row r="3660" spans="118:118" x14ac:dyDescent="0.3">
      <c r="DN3660" s="42"/>
    </row>
    <row r="3661" spans="118:118" x14ac:dyDescent="0.3">
      <c r="DN3661" s="42"/>
    </row>
    <row r="3662" spans="118:118" x14ac:dyDescent="0.3">
      <c r="DN3662" s="42"/>
    </row>
    <row r="3663" spans="118:118" x14ac:dyDescent="0.3">
      <c r="DN3663" s="42"/>
    </row>
    <row r="3664" spans="118:118" x14ac:dyDescent="0.3">
      <c r="DN3664" s="42"/>
    </row>
    <row r="3665" spans="118:118" x14ac:dyDescent="0.3">
      <c r="DN3665" s="42"/>
    </row>
    <row r="3666" spans="118:118" x14ac:dyDescent="0.3">
      <c r="DN3666" s="42"/>
    </row>
    <row r="3667" spans="118:118" x14ac:dyDescent="0.3">
      <c r="DN3667" s="42"/>
    </row>
    <row r="3668" spans="118:118" x14ac:dyDescent="0.3">
      <c r="DN3668" s="42"/>
    </row>
    <row r="3669" spans="118:118" x14ac:dyDescent="0.3">
      <c r="DN3669" s="42"/>
    </row>
    <row r="3670" spans="118:118" x14ac:dyDescent="0.3">
      <c r="DN3670" s="42"/>
    </row>
    <row r="3671" spans="118:118" x14ac:dyDescent="0.3">
      <c r="DN3671" s="42"/>
    </row>
    <row r="3672" spans="118:118" x14ac:dyDescent="0.3">
      <c r="DN3672" s="42"/>
    </row>
    <row r="3673" spans="118:118" x14ac:dyDescent="0.3">
      <c r="DN3673" s="42"/>
    </row>
    <row r="3674" spans="118:118" x14ac:dyDescent="0.3">
      <c r="DN3674" s="42"/>
    </row>
    <row r="3675" spans="118:118" x14ac:dyDescent="0.3">
      <c r="DN3675" s="42"/>
    </row>
    <row r="3676" spans="118:118" x14ac:dyDescent="0.3">
      <c r="DN3676" s="42"/>
    </row>
    <row r="3677" spans="118:118" x14ac:dyDescent="0.3">
      <c r="DN3677" s="42"/>
    </row>
    <row r="3678" spans="118:118" x14ac:dyDescent="0.3">
      <c r="DN3678" s="42"/>
    </row>
    <row r="3679" spans="118:118" x14ac:dyDescent="0.3">
      <c r="DN3679" s="42"/>
    </row>
    <row r="3680" spans="118:118" x14ac:dyDescent="0.3">
      <c r="DN3680" s="42"/>
    </row>
    <row r="3681" spans="118:118" x14ac:dyDescent="0.3">
      <c r="DN3681" s="42"/>
    </row>
    <row r="3682" spans="118:118" x14ac:dyDescent="0.3">
      <c r="DN3682" s="42"/>
    </row>
    <row r="3683" spans="118:118" x14ac:dyDescent="0.3">
      <c r="DN3683" s="42"/>
    </row>
    <row r="3684" spans="118:118" x14ac:dyDescent="0.3">
      <c r="DN3684" s="42"/>
    </row>
    <row r="3685" spans="118:118" x14ac:dyDescent="0.3">
      <c r="DN3685" s="42"/>
    </row>
    <row r="3686" spans="118:118" x14ac:dyDescent="0.3">
      <c r="DN3686" s="42"/>
    </row>
    <row r="3687" spans="118:118" x14ac:dyDescent="0.3">
      <c r="DN3687" s="42"/>
    </row>
    <row r="3688" spans="118:118" x14ac:dyDescent="0.3">
      <c r="DN3688" s="42"/>
    </row>
    <row r="3689" spans="118:118" x14ac:dyDescent="0.3">
      <c r="DN3689" s="42"/>
    </row>
    <row r="3690" spans="118:118" x14ac:dyDescent="0.3">
      <c r="DN3690" s="42"/>
    </row>
    <row r="3691" spans="118:118" x14ac:dyDescent="0.3">
      <c r="DN3691" s="42"/>
    </row>
    <row r="3692" spans="118:118" x14ac:dyDescent="0.3">
      <c r="DN3692" s="42"/>
    </row>
    <row r="3693" spans="118:118" x14ac:dyDescent="0.3">
      <c r="DN3693" s="42"/>
    </row>
    <row r="3694" spans="118:118" x14ac:dyDescent="0.3">
      <c r="DN3694" s="42"/>
    </row>
    <row r="3695" spans="118:118" x14ac:dyDescent="0.3">
      <c r="DN3695" s="42"/>
    </row>
    <row r="3696" spans="118:118" x14ac:dyDescent="0.3">
      <c r="DN3696" s="42"/>
    </row>
    <row r="3697" spans="118:118" x14ac:dyDescent="0.3">
      <c r="DN3697" s="42"/>
    </row>
    <row r="3698" spans="118:118" x14ac:dyDescent="0.3">
      <c r="DN3698" s="42"/>
    </row>
    <row r="3699" spans="118:118" x14ac:dyDescent="0.3">
      <c r="DN3699" s="42"/>
    </row>
    <row r="3700" spans="118:118" x14ac:dyDescent="0.3">
      <c r="DN3700" s="42"/>
    </row>
    <row r="3701" spans="118:118" x14ac:dyDescent="0.3">
      <c r="DN3701" s="42"/>
    </row>
    <row r="3702" spans="118:118" x14ac:dyDescent="0.3">
      <c r="DN3702" s="42"/>
    </row>
    <row r="3703" spans="118:118" x14ac:dyDescent="0.3">
      <c r="DN3703" s="42"/>
    </row>
    <row r="3704" spans="118:118" x14ac:dyDescent="0.3">
      <c r="DN3704" s="42"/>
    </row>
    <row r="3705" spans="118:118" x14ac:dyDescent="0.3">
      <c r="DN3705" s="42"/>
    </row>
    <row r="3706" spans="118:118" x14ac:dyDescent="0.3">
      <c r="DN3706" s="42"/>
    </row>
    <row r="3707" spans="118:118" x14ac:dyDescent="0.3">
      <c r="DN3707" s="42"/>
    </row>
    <row r="3708" spans="118:118" x14ac:dyDescent="0.3">
      <c r="DN3708" s="42"/>
    </row>
    <row r="3709" spans="118:118" x14ac:dyDescent="0.3">
      <c r="DN3709" s="42"/>
    </row>
    <row r="3710" spans="118:118" x14ac:dyDescent="0.3">
      <c r="DN3710" s="42"/>
    </row>
    <row r="3711" spans="118:118" x14ac:dyDescent="0.3">
      <c r="DN3711" s="42"/>
    </row>
    <row r="3712" spans="118:118" x14ac:dyDescent="0.3">
      <c r="DN3712" s="42"/>
    </row>
    <row r="3713" spans="118:118" x14ac:dyDescent="0.3">
      <c r="DN3713" s="42"/>
    </row>
    <row r="3714" spans="118:118" x14ac:dyDescent="0.3">
      <c r="DN3714" s="42"/>
    </row>
    <row r="3715" spans="118:118" x14ac:dyDescent="0.3">
      <c r="DN3715" s="42"/>
    </row>
    <row r="3716" spans="118:118" x14ac:dyDescent="0.3">
      <c r="DN3716" s="42"/>
    </row>
    <row r="3717" spans="118:118" x14ac:dyDescent="0.3">
      <c r="DN3717" s="42"/>
    </row>
    <row r="3718" spans="118:118" x14ac:dyDescent="0.3">
      <c r="DN3718" s="42"/>
    </row>
    <row r="3719" spans="118:118" x14ac:dyDescent="0.3">
      <c r="DN3719" s="42"/>
    </row>
    <row r="3720" spans="118:118" x14ac:dyDescent="0.3">
      <c r="DN3720" s="42"/>
    </row>
    <row r="3721" spans="118:118" x14ac:dyDescent="0.3">
      <c r="DN3721" s="42"/>
    </row>
    <row r="3722" spans="118:118" x14ac:dyDescent="0.3">
      <c r="DN3722" s="42"/>
    </row>
    <row r="3723" spans="118:118" x14ac:dyDescent="0.3">
      <c r="DN3723" s="42"/>
    </row>
    <row r="3724" spans="118:118" x14ac:dyDescent="0.3">
      <c r="DN3724" s="42"/>
    </row>
    <row r="3725" spans="118:118" x14ac:dyDescent="0.3">
      <c r="DN3725" s="42"/>
    </row>
    <row r="3726" spans="118:118" x14ac:dyDescent="0.3">
      <c r="DN3726" s="42"/>
    </row>
    <row r="3727" spans="118:118" x14ac:dyDescent="0.3">
      <c r="DN3727" s="42"/>
    </row>
    <row r="3728" spans="118:118" x14ac:dyDescent="0.3">
      <c r="DN3728" s="42"/>
    </row>
    <row r="3729" spans="118:118" x14ac:dyDescent="0.3">
      <c r="DN3729" s="42"/>
    </row>
    <row r="3730" spans="118:118" x14ac:dyDescent="0.3">
      <c r="DN3730" s="42"/>
    </row>
    <row r="3731" spans="118:118" x14ac:dyDescent="0.3">
      <c r="DN3731" s="42"/>
    </row>
    <row r="3732" spans="118:118" x14ac:dyDescent="0.3">
      <c r="DN3732" s="42"/>
    </row>
    <row r="3733" spans="118:118" x14ac:dyDescent="0.3">
      <c r="DN3733" s="42"/>
    </row>
    <row r="3734" spans="118:118" x14ac:dyDescent="0.3">
      <c r="DN3734" s="42"/>
    </row>
    <row r="3735" spans="118:118" x14ac:dyDescent="0.3">
      <c r="DN3735" s="42"/>
    </row>
    <row r="3736" spans="118:118" x14ac:dyDescent="0.3">
      <c r="DN3736" s="42"/>
    </row>
    <row r="3737" spans="118:118" x14ac:dyDescent="0.3">
      <c r="DN3737" s="42"/>
    </row>
    <row r="3738" spans="118:118" x14ac:dyDescent="0.3">
      <c r="DN3738" s="42"/>
    </row>
    <row r="3739" spans="118:118" x14ac:dyDescent="0.3">
      <c r="DN3739" s="42"/>
    </row>
    <row r="3740" spans="118:118" x14ac:dyDescent="0.3">
      <c r="DN3740" s="42"/>
    </row>
    <row r="3741" spans="118:118" x14ac:dyDescent="0.3">
      <c r="DN3741" s="42"/>
    </row>
    <row r="3742" spans="118:118" x14ac:dyDescent="0.3">
      <c r="DN3742" s="42"/>
    </row>
    <row r="3743" spans="118:118" x14ac:dyDescent="0.3">
      <c r="DN3743" s="42"/>
    </row>
    <row r="3744" spans="118:118" x14ac:dyDescent="0.3">
      <c r="DN3744" s="42"/>
    </row>
    <row r="3745" spans="118:118" x14ac:dyDescent="0.3">
      <c r="DN3745" s="42"/>
    </row>
    <row r="3746" spans="118:118" x14ac:dyDescent="0.3">
      <c r="DN3746" s="42"/>
    </row>
    <row r="3747" spans="118:118" x14ac:dyDescent="0.3">
      <c r="DN3747" s="42"/>
    </row>
    <row r="3748" spans="118:118" x14ac:dyDescent="0.3">
      <c r="DN3748" s="42"/>
    </row>
    <row r="3749" spans="118:118" x14ac:dyDescent="0.3">
      <c r="DN3749" s="42"/>
    </row>
    <row r="3750" spans="118:118" x14ac:dyDescent="0.3">
      <c r="DN3750" s="42"/>
    </row>
    <row r="3751" spans="118:118" x14ac:dyDescent="0.3">
      <c r="DN3751" s="42"/>
    </row>
    <row r="3752" spans="118:118" x14ac:dyDescent="0.3">
      <c r="DN3752" s="42"/>
    </row>
    <row r="3753" spans="118:118" x14ac:dyDescent="0.3">
      <c r="DN3753" s="42"/>
    </row>
    <row r="3754" spans="118:118" x14ac:dyDescent="0.3">
      <c r="DN3754" s="42"/>
    </row>
    <row r="3755" spans="118:118" x14ac:dyDescent="0.3">
      <c r="DN3755" s="42"/>
    </row>
    <row r="3756" spans="118:118" x14ac:dyDescent="0.3">
      <c r="DN3756" s="42"/>
    </row>
    <row r="3757" spans="118:118" x14ac:dyDescent="0.3">
      <c r="DN3757" s="42"/>
    </row>
    <row r="3758" spans="118:118" x14ac:dyDescent="0.3">
      <c r="DN3758" s="42"/>
    </row>
    <row r="3759" spans="118:118" x14ac:dyDescent="0.3">
      <c r="DN3759" s="42"/>
    </row>
    <row r="3760" spans="118:118" x14ac:dyDescent="0.3">
      <c r="DN3760" s="42"/>
    </row>
    <row r="3761" spans="118:118" x14ac:dyDescent="0.3">
      <c r="DN3761" s="42"/>
    </row>
    <row r="3762" spans="118:118" x14ac:dyDescent="0.3">
      <c r="DN3762" s="42"/>
    </row>
    <row r="3763" spans="118:118" x14ac:dyDescent="0.3">
      <c r="DN3763" s="42"/>
    </row>
    <row r="3764" spans="118:118" x14ac:dyDescent="0.3">
      <c r="DN3764" s="42"/>
    </row>
    <row r="3765" spans="118:118" x14ac:dyDescent="0.3">
      <c r="DN3765" s="42"/>
    </row>
    <row r="3766" spans="118:118" x14ac:dyDescent="0.3">
      <c r="DN3766" s="42"/>
    </row>
    <row r="3767" spans="118:118" x14ac:dyDescent="0.3">
      <c r="DN3767" s="42"/>
    </row>
    <row r="3768" spans="118:118" x14ac:dyDescent="0.3">
      <c r="DN3768" s="42"/>
    </row>
    <row r="3769" spans="118:118" x14ac:dyDescent="0.3">
      <c r="DN3769" s="42"/>
    </row>
    <row r="3770" spans="118:118" x14ac:dyDescent="0.3">
      <c r="DN3770" s="42"/>
    </row>
    <row r="3771" spans="118:118" x14ac:dyDescent="0.3">
      <c r="DN3771" s="42"/>
    </row>
    <row r="3772" spans="118:118" x14ac:dyDescent="0.3">
      <c r="DN3772" s="42"/>
    </row>
    <row r="3773" spans="118:118" x14ac:dyDescent="0.3">
      <c r="DN3773" s="42"/>
    </row>
    <row r="3774" spans="118:118" x14ac:dyDescent="0.3">
      <c r="DN3774" s="42"/>
    </row>
    <row r="3775" spans="118:118" x14ac:dyDescent="0.3">
      <c r="DN3775" s="42"/>
    </row>
    <row r="3776" spans="118:118" x14ac:dyDescent="0.3">
      <c r="DN3776" s="42"/>
    </row>
    <row r="3777" spans="118:118" x14ac:dyDescent="0.3">
      <c r="DN3777" s="42"/>
    </row>
    <row r="3778" spans="118:118" x14ac:dyDescent="0.3">
      <c r="DN3778" s="42"/>
    </row>
    <row r="3779" spans="118:118" x14ac:dyDescent="0.3">
      <c r="DN3779" s="42"/>
    </row>
    <row r="3780" spans="118:118" x14ac:dyDescent="0.3">
      <c r="DN3780" s="42"/>
    </row>
    <row r="3781" spans="118:118" x14ac:dyDescent="0.3">
      <c r="DN3781" s="42"/>
    </row>
    <row r="3782" spans="118:118" x14ac:dyDescent="0.3">
      <c r="DN3782" s="42"/>
    </row>
    <row r="3783" spans="118:118" x14ac:dyDescent="0.3">
      <c r="DN3783" s="42"/>
    </row>
    <row r="3784" spans="118:118" x14ac:dyDescent="0.3">
      <c r="DN3784" s="42"/>
    </row>
    <row r="3785" spans="118:118" x14ac:dyDescent="0.3">
      <c r="DN3785" s="42"/>
    </row>
    <row r="3786" spans="118:118" x14ac:dyDescent="0.3">
      <c r="DN3786" s="42"/>
    </row>
    <row r="3787" spans="118:118" x14ac:dyDescent="0.3">
      <c r="DN3787" s="42"/>
    </row>
    <row r="3788" spans="118:118" x14ac:dyDescent="0.3">
      <c r="DN3788" s="42"/>
    </row>
    <row r="3789" spans="118:118" x14ac:dyDescent="0.3">
      <c r="DN3789" s="42"/>
    </row>
    <row r="3790" spans="118:118" x14ac:dyDescent="0.3">
      <c r="DN3790" s="42"/>
    </row>
    <row r="3791" spans="118:118" x14ac:dyDescent="0.3">
      <c r="DN3791" s="42"/>
    </row>
    <row r="3792" spans="118:118" x14ac:dyDescent="0.3">
      <c r="DN3792" s="42"/>
    </row>
    <row r="3793" spans="118:118" x14ac:dyDescent="0.3">
      <c r="DN3793" s="42"/>
    </row>
    <row r="3794" spans="118:118" x14ac:dyDescent="0.3">
      <c r="DN3794" s="42"/>
    </row>
    <row r="3795" spans="118:118" x14ac:dyDescent="0.3">
      <c r="DN3795" s="42"/>
    </row>
    <row r="3796" spans="118:118" x14ac:dyDescent="0.3">
      <c r="DN3796" s="42"/>
    </row>
    <row r="3797" spans="118:118" x14ac:dyDescent="0.3">
      <c r="DN3797" s="42"/>
    </row>
    <row r="3798" spans="118:118" x14ac:dyDescent="0.3">
      <c r="DN3798" s="42"/>
    </row>
    <row r="3799" spans="118:118" x14ac:dyDescent="0.3">
      <c r="DN3799" s="42"/>
    </row>
    <row r="3800" spans="118:118" x14ac:dyDescent="0.3">
      <c r="DN3800" s="42"/>
    </row>
    <row r="3801" spans="118:118" x14ac:dyDescent="0.3">
      <c r="DN3801" s="42"/>
    </row>
    <row r="3802" spans="118:118" x14ac:dyDescent="0.3">
      <c r="DN3802" s="42"/>
    </row>
    <row r="3803" spans="118:118" x14ac:dyDescent="0.3">
      <c r="DN3803" s="42"/>
    </row>
    <row r="3804" spans="118:118" x14ac:dyDescent="0.3">
      <c r="DN3804" s="42"/>
    </row>
    <row r="3805" spans="118:118" x14ac:dyDescent="0.3">
      <c r="DN3805" s="42"/>
    </row>
    <row r="3806" spans="118:118" x14ac:dyDescent="0.3">
      <c r="DN3806" s="42"/>
    </row>
    <row r="3807" spans="118:118" x14ac:dyDescent="0.3">
      <c r="DN3807" s="42"/>
    </row>
    <row r="3808" spans="118:118" x14ac:dyDescent="0.3">
      <c r="DN3808" s="42"/>
    </row>
    <row r="3809" spans="118:118" x14ac:dyDescent="0.3">
      <c r="DN3809" s="42"/>
    </row>
    <row r="3810" spans="118:118" x14ac:dyDescent="0.3">
      <c r="DN3810" s="42"/>
    </row>
    <row r="3811" spans="118:118" x14ac:dyDescent="0.3">
      <c r="DN3811" s="42"/>
    </row>
    <row r="3812" spans="118:118" x14ac:dyDescent="0.3">
      <c r="DN3812" s="42"/>
    </row>
    <row r="3813" spans="118:118" x14ac:dyDescent="0.3">
      <c r="DN3813" s="42"/>
    </row>
    <row r="3814" spans="118:118" x14ac:dyDescent="0.3">
      <c r="DN3814" s="42"/>
    </row>
    <row r="3815" spans="118:118" x14ac:dyDescent="0.3">
      <c r="DN3815" s="42"/>
    </row>
    <row r="3816" spans="118:118" x14ac:dyDescent="0.3">
      <c r="DN3816" s="42"/>
    </row>
    <row r="3817" spans="118:118" x14ac:dyDescent="0.3">
      <c r="DN3817" s="42"/>
    </row>
    <row r="3818" spans="118:118" x14ac:dyDescent="0.3">
      <c r="DN3818" s="42"/>
    </row>
    <row r="3819" spans="118:118" x14ac:dyDescent="0.3">
      <c r="DN3819" s="42"/>
    </row>
    <row r="3820" spans="118:118" x14ac:dyDescent="0.3">
      <c r="DN3820" s="42"/>
    </row>
    <row r="3821" spans="118:118" x14ac:dyDescent="0.3">
      <c r="DN3821" s="42"/>
    </row>
    <row r="3822" spans="118:118" x14ac:dyDescent="0.3">
      <c r="DN3822" s="42"/>
    </row>
    <row r="3823" spans="118:118" x14ac:dyDescent="0.3">
      <c r="DN3823" s="42"/>
    </row>
    <row r="3824" spans="118:118" x14ac:dyDescent="0.3">
      <c r="DN3824" s="42"/>
    </row>
    <row r="3825" spans="118:118" x14ac:dyDescent="0.3">
      <c r="DN3825" s="42"/>
    </row>
    <row r="3826" spans="118:118" x14ac:dyDescent="0.3">
      <c r="DN3826" s="42"/>
    </row>
    <row r="3827" spans="118:118" x14ac:dyDescent="0.3">
      <c r="DN3827" s="42"/>
    </row>
    <row r="3828" spans="118:118" x14ac:dyDescent="0.3">
      <c r="DN3828" s="42"/>
    </row>
    <row r="3829" spans="118:118" x14ac:dyDescent="0.3">
      <c r="DN3829" s="42"/>
    </row>
    <row r="3830" spans="118:118" x14ac:dyDescent="0.3">
      <c r="DN3830" s="42"/>
    </row>
    <row r="3831" spans="118:118" x14ac:dyDescent="0.3">
      <c r="DN3831" s="42"/>
    </row>
    <row r="3832" spans="118:118" x14ac:dyDescent="0.3">
      <c r="DN3832" s="42"/>
    </row>
    <row r="3833" spans="118:118" x14ac:dyDescent="0.3">
      <c r="DN3833" s="42"/>
    </row>
    <row r="3834" spans="118:118" x14ac:dyDescent="0.3">
      <c r="DN3834" s="42"/>
    </row>
    <row r="3835" spans="118:118" x14ac:dyDescent="0.3">
      <c r="DN3835" s="42"/>
    </row>
    <row r="3836" spans="118:118" x14ac:dyDescent="0.3">
      <c r="DN3836" s="42"/>
    </row>
    <row r="3837" spans="118:118" x14ac:dyDescent="0.3">
      <c r="DN3837" s="42"/>
    </row>
    <row r="3838" spans="118:118" x14ac:dyDescent="0.3">
      <c r="DN3838" s="42"/>
    </row>
    <row r="3839" spans="118:118" x14ac:dyDescent="0.3">
      <c r="DN3839" s="42"/>
    </row>
    <row r="3840" spans="118:118" x14ac:dyDescent="0.3">
      <c r="DN3840" s="42"/>
    </row>
    <row r="3841" spans="118:118" x14ac:dyDescent="0.3">
      <c r="DN3841" s="42"/>
    </row>
    <row r="3842" spans="118:118" x14ac:dyDescent="0.3">
      <c r="DN3842" s="42"/>
    </row>
    <row r="3843" spans="118:118" x14ac:dyDescent="0.3">
      <c r="DN3843" s="42"/>
    </row>
    <row r="3844" spans="118:118" x14ac:dyDescent="0.3">
      <c r="DN3844" s="42"/>
    </row>
    <row r="3845" spans="118:118" x14ac:dyDescent="0.3">
      <c r="DN3845" s="42"/>
    </row>
    <row r="3846" spans="118:118" x14ac:dyDescent="0.3">
      <c r="DN3846" s="42"/>
    </row>
    <row r="3847" spans="118:118" x14ac:dyDescent="0.3">
      <c r="DN3847" s="42"/>
    </row>
    <row r="3848" spans="118:118" x14ac:dyDescent="0.3">
      <c r="DN3848" s="42"/>
    </row>
    <row r="3849" spans="118:118" x14ac:dyDescent="0.3">
      <c r="DN3849" s="42"/>
    </row>
    <row r="3850" spans="118:118" x14ac:dyDescent="0.3">
      <c r="DN3850" s="42"/>
    </row>
    <row r="3851" spans="118:118" x14ac:dyDescent="0.3">
      <c r="DN3851" s="42"/>
    </row>
    <row r="3852" spans="118:118" x14ac:dyDescent="0.3">
      <c r="DN3852" s="42"/>
    </row>
    <row r="3853" spans="118:118" x14ac:dyDescent="0.3">
      <c r="DN3853" s="42"/>
    </row>
    <row r="3854" spans="118:118" x14ac:dyDescent="0.3">
      <c r="DN3854" s="42"/>
    </row>
    <row r="3855" spans="118:118" x14ac:dyDescent="0.3">
      <c r="DN3855" s="42"/>
    </row>
    <row r="3856" spans="118:118" x14ac:dyDescent="0.3">
      <c r="DN3856" s="42"/>
    </row>
    <row r="3857" spans="118:118" x14ac:dyDescent="0.3">
      <c r="DN3857" s="42"/>
    </row>
    <row r="3858" spans="118:118" x14ac:dyDescent="0.3">
      <c r="DN3858" s="42"/>
    </row>
    <row r="3859" spans="118:118" x14ac:dyDescent="0.3">
      <c r="DN3859" s="42"/>
    </row>
    <row r="3860" spans="118:118" x14ac:dyDescent="0.3">
      <c r="DN3860" s="42"/>
    </row>
    <row r="3861" spans="118:118" x14ac:dyDescent="0.3">
      <c r="DN3861" s="42"/>
    </row>
    <row r="3862" spans="118:118" x14ac:dyDescent="0.3">
      <c r="DN3862" s="42"/>
    </row>
    <row r="3863" spans="118:118" x14ac:dyDescent="0.3">
      <c r="DN3863" s="42"/>
    </row>
    <row r="3864" spans="118:118" x14ac:dyDescent="0.3">
      <c r="DN3864" s="42"/>
    </row>
    <row r="3865" spans="118:118" x14ac:dyDescent="0.3">
      <c r="DN3865" s="42"/>
    </row>
    <row r="3866" spans="118:118" x14ac:dyDescent="0.3">
      <c r="DN3866" s="42"/>
    </row>
    <row r="3867" spans="118:118" x14ac:dyDescent="0.3">
      <c r="DN3867" s="42"/>
    </row>
    <row r="3868" spans="118:118" x14ac:dyDescent="0.3">
      <c r="DN3868" s="42"/>
    </row>
    <row r="3869" spans="118:118" x14ac:dyDescent="0.3">
      <c r="DN3869" s="42"/>
    </row>
    <row r="3870" spans="118:118" x14ac:dyDescent="0.3">
      <c r="DN3870" s="42"/>
    </row>
    <row r="3871" spans="118:118" x14ac:dyDescent="0.3">
      <c r="DN3871" s="42"/>
    </row>
    <row r="3872" spans="118:118" x14ac:dyDescent="0.3">
      <c r="DN3872" s="42"/>
    </row>
    <row r="3873" spans="118:118" x14ac:dyDescent="0.3">
      <c r="DN3873" s="42"/>
    </row>
    <row r="3874" spans="118:118" x14ac:dyDescent="0.3">
      <c r="DN3874" s="42"/>
    </row>
    <row r="3875" spans="118:118" x14ac:dyDescent="0.3">
      <c r="DN3875" s="42"/>
    </row>
    <row r="3876" spans="118:118" x14ac:dyDescent="0.3">
      <c r="DN3876" s="42"/>
    </row>
    <row r="3877" spans="118:118" x14ac:dyDescent="0.3">
      <c r="DN3877" s="42"/>
    </row>
    <row r="3878" spans="118:118" x14ac:dyDescent="0.3">
      <c r="DN3878" s="42"/>
    </row>
    <row r="3879" spans="118:118" x14ac:dyDescent="0.3">
      <c r="DN3879" s="42"/>
    </row>
    <row r="3880" spans="118:118" x14ac:dyDescent="0.3">
      <c r="DN3880" s="42"/>
    </row>
    <row r="3881" spans="118:118" x14ac:dyDescent="0.3">
      <c r="DN3881" s="42"/>
    </row>
    <row r="3882" spans="118:118" x14ac:dyDescent="0.3">
      <c r="DN3882" s="42"/>
    </row>
    <row r="3883" spans="118:118" x14ac:dyDescent="0.3">
      <c r="DN3883" s="42"/>
    </row>
    <row r="3884" spans="118:118" x14ac:dyDescent="0.3">
      <c r="DN3884" s="42"/>
    </row>
    <row r="3885" spans="118:118" x14ac:dyDescent="0.3">
      <c r="DN3885" s="42"/>
    </row>
    <row r="3886" spans="118:118" x14ac:dyDescent="0.3">
      <c r="DN3886" s="42"/>
    </row>
    <row r="3887" spans="118:118" x14ac:dyDescent="0.3">
      <c r="DN3887" s="42"/>
    </row>
    <row r="3888" spans="118:118" x14ac:dyDescent="0.3">
      <c r="DN3888" s="42"/>
    </row>
    <row r="3889" spans="118:118" x14ac:dyDescent="0.3">
      <c r="DN3889" s="42"/>
    </row>
    <row r="3890" spans="118:118" x14ac:dyDescent="0.3">
      <c r="DN3890" s="42"/>
    </row>
    <row r="3891" spans="118:118" x14ac:dyDescent="0.3">
      <c r="DN3891" s="42"/>
    </row>
    <row r="3892" spans="118:118" x14ac:dyDescent="0.3">
      <c r="DN3892" s="42"/>
    </row>
    <row r="3893" spans="118:118" x14ac:dyDescent="0.3">
      <c r="DN3893" s="42"/>
    </row>
    <row r="3894" spans="118:118" x14ac:dyDescent="0.3">
      <c r="DN3894" s="42"/>
    </row>
    <row r="3895" spans="118:118" x14ac:dyDescent="0.3">
      <c r="DN3895" s="42"/>
    </row>
    <row r="3896" spans="118:118" x14ac:dyDescent="0.3">
      <c r="DN3896" s="42"/>
    </row>
    <row r="3897" spans="118:118" x14ac:dyDescent="0.3">
      <c r="DN3897" s="42"/>
    </row>
    <row r="3898" spans="118:118" x14ac:dyDescent="0.3">
      <c r="DN3898" s="42"/>
    </row>
    <row r="3899" spans="118:118" x14ac:dyDescent="0.3">
      <c r="DN3899" s="42"/>
    </row>
    <row r="3900" spans="118:118" x14ac:dyDescent="0.3">
      <c r="DN3900" s="42"/>
    </row>
    <row r="3901" spans="118:118" x14ac:dyDescent="0.3">
      <c r="DN3901" s="42"/>
    </row>
    <row r="3902" spans="118:118" x14ac:dyDescent="0.3">
      <c r="DN3902" s="42"/>
    </row>
    <row r="3903" spans="118:118" x14ac:dyDescent="0.3">
      <c r="DN3903" s="42"/>
    </row>
    <row r="3904" spans="118:118" x14ac:dyDescent="0.3">
      <c r="DN3904" s="42"/>
    </row>
    <row r="3905" spans="118:118" x14ac:dyDescent="0.3">
      <c r="DN3905" s="42"/>
    </row>
    <row r="3906" spans="118:118" x14ac:dyDescent="0.3">
      <c r="DN3906" s="42"/>
    </row>
    <row r="3907" spans="118:118" x14ac:dyDescent="0.3">
      <c r="DN3907" s="42"/>
    </row>
    <row r="3908" spans="118:118" x14ac:dyDescent="0.3">
      <c r="DN3908" s="42"/>
    </row>
    <row r="3909" spans="118:118" x14ac:dyDescent="0.3">
      <c r="DN3909" s="42"/>
    </row>
    <row r="3910" spans="118:118" x14ac:dyDescent="0.3">
      <c r="DN3910" s="42"/>
    </row>
    <row r="3911" spans="118:118" x14ac:dyDescent="0.3">
      <c r="DN3911" s="42"/>
    </row>
    <row r="3912" spans="118:118" x14ac:dyDescent="0.3">
      <c r="DN3912" s="42"/>
    </row>
    <row r="3913" spans="118:118" x14ac:dyDescent="0.3">
      <c r="DN3913" s="42"/>
    </row>
    <row r="3914" spans="118:118" x14ac:dyDescent="0.3">
      <c r="DN3914" s="42"/>
    </row>
    <row r="3915" spans="118:118" x14ac:dyDescent="0.3">
      <c r="DN3915" s="42"/>
    </row>
    <row r="3916" spans="118:118" x14ac:dyDescent="0.3">
      <c r="DN3916" s="42"/>
    </row>
    <row r="3917" spans="118:118" x14ac:dyDescent="0.3">
      <c r="DN3917" s="42"/>
    </row>
    <row r="3918" spans="118:118" x14ac:dyDescent="0.3">
      <c r="DN3918" s="42"/>
    </row>
    <row r="3919" spans="118:118" x14ac:dyDescent="0.3">
      <c r="DN3919" s="42"/>
    </row>
    <row r="3920" spans="118:118" x14ac:dyDescent="0.3">
      <c r="DN3920" s="42"/>
    </row>
    <row r="3921" spans="118:118" x14ac:dyDescent="0.3">
      <c r="DN3921" s="42"/>
    </row>
    <row r="3922" spans="118:118" x14ac:dyDescent="0.3">
      <c r="DN3922" s="42"/>
    </row>
    <row r="3923" spans="118:118" x14ac:dyDescent="0.3">
      <c r="DN3923" s="42"/>
    </row>
    <row r="3924" spans="118:118" x14ac:dyDescent="0.3">
      <c r="DN3924" s="42"/>
    </row>
    <row r="3925" spans="118:118" x14ac:dyDescent="0.3">
      <c r="DN3925" s="42"/>
    </row>
    <row r="3926" spans="118:118" x14ac:dyDescent="0.3">
      <c r="DN3926" s="42"/>
    </row>
    <row r="3927" spans="118:118" x14ac:dyDescent="0.3">
      <c r="DN3927" s="42"/>
    </row>
    <row r="3928" spans="118:118" x14ac:dyDescent="0.3">
      <c r="DN3928" s="42"/>
    </row>
    <row r="3929" spans="118:118" x14ac:dyDescent="0.3">
      <c r="DN3929" s="42"/>
    </row>
    <row r="3930" spans="118:118" x14ac:dyDescent="0.3">
      <c r="DN3930" s="42"/>
    </row>
    <row r="3931" spans="118:118" x14ac:dyDescent="0.3">
      <c r="DN3931" s="42"/>
    </row>
    <row r="3932" spans="118:118" x14ac:dyDescent="0.3">
      <c r="DN3932" s="42"/>
    </row>
    <row r="3933" spans="118:118" x14ac:dyDescent="0.3">
      <c r="DN3933" s="42"/>
    </row>
    <row r="3934" spans="118:118" x14ac:dyDescent="0.3">
      <c r="DN3934" s="42"/>
    </row>
    <row r="3935" spans="118:118" x14ac:dyDescent="0.3">
      <c r="DN3935" s="42"/>
    </row>
    <row r="3936" spans="118:118" x14ac:dyDescent="0.3">
      <c r="DN3936" s="42"/>
    </row>
    <row r="3937" spans="118:118" x14ac:dyDescent="0.3">
      <c r="DN3937" s="42"/>
    </row>
    <row r="3938" spans="118:118" x14ac:dyDescent="0.3">
      <c r="DN3938" s="42"/>
    </row>
    <row r="3939" spans="118:118" x14ac:dyDescent="0.3">
      <c r="DN3939" s="42"/>
    </row>
    <row r="3940" spans="118:118" x14ac:dyDescent="0.3">
      <c r="DN3940" s="42"/>
    </row>
    <row r="3941" spans="118:118" x14ac:dyDescent="0.3">
      <c r="DN3941" s="42"/>
    </row>
    <row r="3942" spans="118:118" x14ac:dyDescent="0.3">
      <c r="DN3942" s="42"/>
    </row>
    <row r="3943" spans="118:118" x14ac:dyDescent="0.3">
      <c r="DN3943" s="42"/>
    </row>
    <row r="3944" spans="118:118" x14ac:dyDescent="0.3">
      <c r="DN3944" s="42"/>
    </row>
    <row r="3945" spans="118:118" x14ac:dyDescent="0.3">
      <c r="DN3945" s="42"/>
    </row>
    <row r="3946" spans="118:118" x14ac:dyDescent="0.3">
      <c r="DN3946" s="42"/>
    </row>
    <row r="3947" spans="118:118" x14ac:dyDescent="0.3">
      <c r="DN3947" s="42"/>
    </row>
    <row r="3948" spans="118:118" x14ac:dyDescent="0.3">
      <c r="DN3948" s="42"/>
    </row>
    <row r="3949" spans="118:118" x14ac:dyDescent="0.3">
      <c r="DN3949" s="42"/>
    </row>
    <row r="3950" spans="118:118" x14ac:dyDescent="0.3">
      <c r="DN3950" s="42"/>
    </row>
    <row r="3951" spans="118:118" x14ac:dyDescent="0.3">
      <c r="DN3951" s="42"/>
    </row>
    <row r="3952" spans="118:118" x14ac:dyDescent="0.3">
      <c r="DN3952" s="42"/>
    </row>
    <row r="3953" spans="118:118" x14ac:dyDescent="0.3">
      <c r="DN3953" s="42"/>
    </row>
    <row r="3954" spans="118:118" x14ac:dyDescent="0.3">
      <c r="DN3954" s="42"/>
    </row>
    <row r="3955" spans="118:118" x14ac:dyDescent="0.3">
      <c r="DN3955" s="42"/>
    </row>
    <row r="3956" spans="118:118" x14ac:dyDescent="0.3">
      <c r="DN3956" s="42"/>
    </row>
    <row r="3957" spans="118:118" x14ac:dyDescent="0.3">
      <c r="DN3957" s="42"/>
    </row>
    <row r="3958" spans="118:118" x14ac:dyDescent="0.3">
      <c r="DN3958" s="42"/>
    </row>
    <row r="3959" spans="118:118" x14ac:dyDescent="0.3">
      <c r="DN3959" s="42"/>
    </row>
    <row r="3960" spans="118:118" x14ac:dyDescent="0.3">
      <c r="DN3960" s="42"/>
    </row>
    <row r="3961" spans="118:118" x14ac:dyDescent="0.3">
      <c r="DN3961" s="42"/>
    </row>
    <row r="3962" spans="118:118" x14ac:dyDescent="0.3">
      <c r="DN3962" s="42"/>
    </row>
    <row r="3963" spans="118:118" x14ac:dyDescent="0.3">
      <c r="DN3963" s="42"/>
    </row>
    <row r="3964" spans="118:118" x14ac:dyDescent="0.3">
      <c r="DN3964" s="42"/>
    </row>
    <row r="3965" spans="118:118" x14ac:dyDescent="0.3">
      <c r="DN3965" s="42"/>
    </row>
    <row r="3966" spans="118:118" x14ac:dyDescent="0.3">
      <c r="DN3966" s="42"/>
    </row>
    <row r="3967" spans="118:118" x14ac:dyDescent="0.3">
      <c r="DN3967" s="42"/>
    </row>
    <row r="3968" spans="118:118" x14ac:dyDescent="0.3">
      <c r="DN3968" s="42"/>
    </row>
    <row r="3969" spans="118:118" x14ac:dyDescent="0.3">
      <c r="DN3969" s="42"/>
    </row>
    <row r="3970" spans="118:118" x14ac:dyDescent="0.3">
      <c r="DN3970" s="42"/>
    </row>
    <row r="3971" spans="118:118" x14ac:dyDescent="0.3">
      <c r="DN3971" s="42"/>
    </row>
    <row r="3972" spans="118:118" x14ac:dyDescent="0.3">
      <c r="DN3972" s="42"/>
    </row>
    <row r="3973" spans="118:118" x14ac:dyDescent="0.3">
      <c r="DN3973" s="42"/>
    </row>
    <row r="3974" spans="118:118" x14ac:dyDescent="0.3">
      <c r="DN3974" s="42"/>
    </row>
    <row r="3975" spans="118:118" x14ac:dyDescent="0.3">
      <c r="DN3975" s="42"/>
    </row>
    <row r="3976" spans="118:118" x14ac:dyDescent="0.3">
      <c r="DN3976" s="42"/>
    </row>
    <row r="3977" spans="118:118" x14ac:dyDescent="0.3">
      <c r="DN3977" s="42"/>
    </row>
    <row r="3978" spans="118:118" x14ac:dyDescent="0.3">
      <c r="DN3978" s="42"/>
    </row>
    <row r="3979" spans="118:118" x14ac:dyDescent="0.3">
      <c r="DN3979" s="42"/>
    </row>
    <row r="3980" spans="118:118" x14ac:dyDescent="0.3">
      <c r="DN3980" s="42"/>
    </row>
    <row r="3981" spans="118:118" x14ac:dyDescent="0.3">
      <c r="DN3981" s="42"/>
    </row>
    <row r="3982" spans="118:118" x14ac:dyDescent="0.3">
      <c r="DN3982" s="42"/>
    </row>
    <row r="3983" spans="118:118" x14ac:dyDescent="0.3">
      <c r="DN3983" s="42"/>
    </row>
    <row r="3984" spans="118:118" x14ac:dyDescent="0.3">
      <c r="DN3984" s="42"/>
    </row>
    <row r="3985" spans="118:118" x14ac:dyDescent="0.3">
      <c r="DN3985" s="42"/>
    </row>
    <row r="3986" spans="118:118" x14ac:dyDescent="0.3">
      <c r="DN3986" s="42"/>
    </row>
    <row r="3987" spans="118:118" x14ac:dyDescent="0.3">
      <c r="DN3987" s="42"/>
    </row>
    <row r="3988" spans="118:118" x14ac:dyDescent="0.3">
      <c r="DN3988" s="42"/>
    </row>
    <row r="3989" spans="118:118" x14ac:dyDescent="0.3">
      <c r="DN3989" s="42"/>
    </row>
    <row r="3990" spans="118:118" x14ac:dyDescent="0.3">
      <c r="DN3990" s="42"/>
    </row>
    <row r="3991" spans="118:118" x14ac:dyDescent="0.3">
      <c r="DN3991" s="42"/>
    </row>
    <row r="3992" spans="118:118" x14ac:dyDescent="0.3">
      <c r="DN3992" s="42"/>
    </row>
    <row r="3993" spans="118:118" x14ac:dyDescent="0.3">
      <c r="DN3993" s="42"/>
    </row>
    <row r="3994" spans="118:118" x14ac:dyDescent="0.3">
      <c r="DN3994" s="42"/>
    </row>
    <row r="3995" spans="118:118" x14ac:dyDescent="0.3">
      <c r="DN3995" s="42"/>
    </row>
    <row r="3996" spans="118:118" x14ac:dyDescent="0.3">
      <c r="DN3996" s="42"/>
    </row>
    <row r="3997" spans="118:118" x14ac:dyDescent="0.3">
      <c r="DN3997" s="42"/>
    </row>
    <row r="3998" spans="118:118" x14ac:dyDescent="0.3">
      <c r="DN3998" s="42"/>
    </row>
    <row r="3999" spans="118:118" x14ac:dyDescent="0.3">
      <c r="DN3999" s="42"/>
    </row>
    <row r="4000" spans="118:118" x14ac:dyDescent="0.3">
      <c r="DN4000" s="42"/>
    </row>
    <row r="4001" spans="118:118" x14ac:dyDescent="0.3">
      <c r="DN4001" s="42"/>
    </row>
    <row r="4002" spans="118:118" x14ac:dyDescent="0.3">
      <c r="DN4002" s="42"/>
    </row>
    <row r="4003" spans="118:118" x14ac:dyDescent="0.3">
      <c r="DN4003" s="42"/>
    </row>
    <row r="4004" spans="118:118" x14ac:dyDescent="0.3">
      <c r="DN4004" s="42"/>
    </row>
    <row r="4005" spans="118:118" x14ac:dyDescent="0.3">
      <c r="DN4005" s="42"/>
    </row>
    <row r="4006" spans="118:118" x14ac:dyDescent="0.3">
      <c r="DN4006" s="42"/>
    </row>
    <row r="4007" spans="118:118" x14ac:dyDescent="0.3">
      <c r="DN4007" s="42"/>
    </row>
    <row r="4008" spans="118:118" x14ac:dyDescent="0.3">
      <c r="DN4008" s="42"/>
    </row>
    <row r="4009" spans="118:118" x14ac:dyDescent="0.3">
      <c r="DN4009" s="42"/>
    </row>
    <row r="4010" spans="118:118" x14ac:dyDescent="0.3">
      <c r="DN4010" s="42"/>
    </row>
    <row r="4011" spans="118:118" x14ac:dyDescent="0.3">
      <c r="DN4011" s="42"/>
    </row>
    <row r="4012" spans="118:118" x14ac:dyDescent="0.3">
      <c r="DN4012" s="42"/>
    </row>
    <row r="4013" spans="118:118" x14ac:dyDescent="0.3">
      <c r="DN4013" s="42"/>
    </row>
    <row r="4014" spans="118:118" x14ac:dyDescent="0.3">
      <c r="DN4014" s="42"/>
    </row>
    <row r="4015" spans="118:118" x14ac:dyDescent="0.3">
      <c r="DN4015" s="42"/>
    </row>
    <row r="4016" spans="118:118" x14ac:dyDescent="0.3">
      <c r="DN4016" s="42"/>
    </row>
    <row r="4017" spans="118:118" x14ac:dyDescent="0.3">
      <c r="DN4017" s="42"/>
    </row>
    <row r="4018" spans="118:118" x14ac:dyDescent="0.3">
      <c r="DN4018" s="42"/>
    </row>
    <row r="4019" spans="118:118" x14ac:dyDescent="0.3">
      <c r="DN4019" s="42"/>
    </row>
    <row r="4020" spans="118:118" x14ac:dyDescent="0.3">
      <c r="DN4020" s="42"/>
    </row>
    <row r="4021" spans="118:118" x14ac:dyDescent="0.3">
      <c r="DN4021" s="42"/>
    </row>
    <row r="4022" spans="118:118" x14ac:dyDescent="0.3">
      <c r="DN4022" s="42"/>
    </row>
    <row r="4023" spans="118:118" x14ac:dyDescent="0.3">
      <c r="DN4023" s="42"/>
    </row>
    <row r="4024" spans="118:118" x14ac:dyDescent="0.3">
      <c r="DN4024" s="42"/>
    </row>
    <row r="4025" spans="118:118" x14ac:dyDescent="0.3">
      <c r="DN4025" s="42"/>
    </row>
    <row r="4026" spans="118:118" x14ac:dyDescent="0.3">
      <c r="DN4026" s="42"/>
    </row>
    <row r="4027" spans="118:118" x14ac:dyDescent="0.3">
      <c r="DN4027" s="42"/>
    </row>
    <row r="4028" spans="118:118" x14ac:dyDescent="0.3">
      <c r="DN4028" s="42"/>
    </row>
    <row r="4029" spans="118:118" x14ac:dyDescent="0.3">
      <c r="DN4029" s="42"/>
    </row>
    <row r="4030" spans="118:118" x14ac:dyDescent="0.3">
      <c r="DN4030" s="42"/>
    </row>
    <row r="4031" spans="118:118" x14ac:dyDescent="0.3">
      <c r="DN4031" s="42"/>
    </row>
    <row r="4032" spans="118:118" x14ac:dyDescent="0.3">
      <c r="DN4032" s="42"/>
    </row>
    <row r="4033" spans="118:118" x14ac:dyDescent="0.3">
      <c r="DN4033" s="42"/>
    </row>
    <row r="4034" spans="118:118" x14ac:dyDescent="0.3">
      <c r="DN4034" s="42"/>
    </row>
    <row r="4035" spans="118:118" x14ac:dyDescent="0.3">
      <c r="DN4035" s="42"/>
    </row>
    <row r="4036" spans="118:118" x14ac:dyDescent="0.3">
      <c r="DN4036" s="42"/>
    </row>
    <row r="4037" spans="118:118" x14ac:dyDescent="0.3">
      <c r="DN4037" s="42"/>
    </row>
    <row r="4038" spans="118:118" x14ac:dyDescent="0.3">
      <c r="DN4038" s="42"/>
    </row>
    <row r="4039" spans="118:118" x14ac:dyDescent="0.3">
      <c r="DN4039" s="42"/>
    </row>
    <row r="4040" spans="118:118" x14ac:dyDescent="0.3">
      <c r="DN4040" s="42"/>
    </row>
    <row r="4041" spans="118:118" x14ac:dyDescent="0.3">
      <c r="DN4041" s="42"/>
    </row>
    <row r="4042" spans="118:118" x14ac:dyDescent="0.3">
      <c r="DN4042" s="42"/>
    </row>
    <row r="4043" spans="118:118" x14ac:dyDescent="0.3">
      <c r="DN4043" s="42"/>
    </row>
    <row r="4044" spans="118:118" x14ac:dyDescent="0.3">
      <c r="DN4044" s="42"/>
    </row>
    <row r="4045" spans="118:118" x14ac:dyDescent="0.3">
      <c r="DN4045" s="42"/>
    </row>
    <row r="4046" spans="118:118" x14ac:dyDescent="0.3">
      <c r="DN4046" s="42"/>
    </row>
    <row r="4047" spans="118:118" x14ac:dyDescent="0.3">
      <c r="DN4047" s="42"/>
    </row>
    <row r="4048" spans="118:118" x14ac:dyDescent="0.3">
      <c r="DN4048" s="42"/>
    </row>
    <row r="4049" spans="118:118" x14ac:dyDescent="0.3">
      <c r="DN4049" s="42"/>
    </row>
    <row r="4050" spans="118:118" x14ac:dyDescent="0.3">
      <c r="DN4050" s="42"/>
    </row>
    <row r="4051" spans="118:118" x14ac:dyDescent="0.3">
      <c r="DN4051" s="42"/>
    </row>
    <row r="4052" spans="118:118" x14ac:dyDescent="0.3">
      <c r="DN4052" s="42"/>
    </row>
    <row r="4053" spans="118:118" x14ac:dyDescent="0.3">
      <c r="DN4053" s="42"/>
    </row>
    <row r="4054" spans="118:118" x14ac:dyDescent="0.3">
      <c r="DN4054" s="42"/>
    </row>
    <row r="4055" spans="118:118" x14ac:dyDescent="0.3">
      <c r="DN4055" s="42"/>
    </row>
    <row r="4056" spans="118:118" x14ac:dyDescent="0.3">
      <c r="DN4056" s="42"/>
    </row>
    <row r="4057" spans="118:118" x14ac:dyDescent="0.3">
      <c r="DN4057" s="42"/>
    </row>
    <row r="4058" spans="118:118" x14ac:dyDescent="0.3">
      <c r="DN4058" s="42"/>
    </row>
    <row r="4059" spans="118:118" x14ac:dyDescent="0.3">
      <c r="DN4059" s="42"/>
    </row>
    <row r="4060" spans="118:118" x14ac:dyDescent="0.3">
      <c r="DN4060" s="42"/>
    </row>
    <row r="4061" spans="118:118" x14ac:dyDescent="0.3">
      <c r="DN4061" s="42"/>
    </row>
    <row r="4062" spans="118:118" x14ac:dyDescent="0.3">
      <c r="DN4062" s="42"/>
    </row>
    <row r="4063" spans="118:118" x14ac:dyDescent="0.3">
      <c r="DN4063" s="42"/>
    </row>
    <row r="4064" spans="118:118" x14ac:dyDescent="0.3">
      <c r="DN4064" s="42"/>
    </row>
    <row r="4065" spans="118:118" x14ac:dyDescent="0.3">
      <c r="DN4065" s="42"/>
    </row>
    <row r="4066" spans="118:118" x14ac:dyDescent="0.3">
      <c r="DN4066" s="42"/>
    </row>
    <row r="4067" spans="118:118" x14ac:dyDescent="0.3">
      <c r="DN4067" s="42"/>
    </row>
    <row r="4068" spans="118:118" x14ac:dyDescent="0.3">
      <c r="DN4068" s="42"/>
    </row>
    <row r="4069" spans="118:118" x14ac:dyDescent="0.3">
      <c r="DN4069" s="42"/>
    </row>
    <row r="4070" spans="118:118" x14ac:dyDescent="0.3">
      <c r="DN4070" s="42"/>
    </row>
    <row r="4071" spans="118:118" x14ac:dyDescent="0.3">
      <c r="DN4071" s="42"/>
    </row>
    <row r="4072" spans="118:118" x14ac:dyDescent="0.3">
      <c r="DN4072" s="42"/>
    </row>
    <row r="4073" spans="118:118" x14ac:dyDescent="0.3">
      <c r="DN4073" s="42"/>
    </row>
    <row r="4074" spans="118:118" x14ac:dyDescent="0.3">
      <c r="DN4074" s="42"/>
    </row>
    <row r="4075" spans="118:118" x14ac:dyDescent="0.3">
      <c r="DN4075" s="42"/>
    </row>
    <row r="4076" spans="118:118" x14ac:dyDescent="0.3">
      <c r="DN4076" s="42"/>
    </row>
    <row r="4077" spans="118:118" x14ac:dyDescent="0.3">
      <c r="DN4077" s="42"/>
    </row>
    <row r="4078" spans="118:118" x14ac:dyDescent="0.3">
      <c r="DN4078" s="42"/>
    </row>
    <row r="4079" spans="118:118" x14ac:dyDescent="0.3">
      <c r="DN4079" s="42"/>
    </row>
    <row r="4080" spans="118:118" x14ac:dyDescent="0.3">
      <c r="DN4080" s="42"/>
    </row>
    <row r="4081" spans="118:118" x14ac:dyDescent="0.3">
      <c r="DN4081" s="42"/>
    </row>
    <row r="4082" spans="118:118" x14ac:dyDescent="0.3">
      <c r="DN4082" s="42"/>
    </row>
    <row r="4083" spans="118:118" x14ac:dyDescent="0.3">
      <c r="DN4083" s="42"/>
    </row>
    <row r="4084" spans="118:118" x14ac:dyDescent="0.3">
      <c r="DN4084" s="42"/>
    </row>
    <row r="4085" spans="118:118" x14ac:dyDescent="0.3">
      <c r="DN4085" s="42"/>
    </row>
    <row r="4086" spans="118:118" x14ac:dyDescent="0.3">
      <c r="DN4086" s="42"/>
    </row>
    <row r="4087" spans="118:118" x14ac:dyDescent="0.3">
      <c r="DN4087" s="42"/>
    </row>
    <row r="4088" spans="118:118" x14ac:dyDescent="0.3">
      <c r="DN4088" s="42"/>
    </row>
    <row r="4089" spans="118:118" x14ac:dyDescent="0.3">
      <c r="DN4089" s="42"/>
    </row>
    <row r="4090" spans="118:118" x14ac:dyDescent="0.3">
      <c r="DN4090" s="42"/>
    </row>
    <row r="4091" spans="118:118" x14ac:dyDescent="0.3">
      <c r="DN4091" s="42"/>
    </row>
    <row r="4092" spans="118:118" x14ac:dyDescent="0.3">
      <c r="DN4092" s="42"/>
    </row>
    <row r="4093" spans="118:118" x14ac:dyDescent="0.3">
      <c r="DN4093" s="42"/>
    </row>
    <row r="4094" spans="118:118" x14ac:dyDescent="0.3">
      <c r="DN4094" s="42"/>
    </row>
    <row r="4095" spans="118:118" x14ac:dyDescent="0.3">
      <c r="DN4095" s="42"/>
    </row>
    <row r="4096" spans="118:118" x14ac:dyDescent="0.3">
      <c r="DN4096" s="42"/>
    </row>
    <row r="4097" spans="118:118" x14ac:dyDescent="0.3">
      <c r="DN4097" s="42"/>
    </row>
    <row r="4098" spans="118:118" x14ac:dyDescent="0.3">
      <c r="DN4098" s="42"/>
    </row>
    <row r="4099" spans="118:118" x14ac:dyDescent="0.3">
      <c r="DN4099" s="42"/>
    </row>
    <row r="4100" spans="118:118" x14ac:dyDescent="0.3">
      <c r="DN4100" s="42"/>
    </row>
    <row r="4101" spans="118:118" x14ac:dyDescent="0.3">
      <c r="DN4101" s="42"/>
    </row>
    <row r="4102" spans="118:118" x14ac:dyDescent="0.3">
      <c r="DN4102" s="42"/>
    </row>
    <row r="4103" spans="118:118" x14ac:dyDescent="0.3">
      <c r="DN4103" s="42"/>
    </row>
    <row r="4104" spans="118:118" x14ac:dyDescent="0.3">
      <c r="DN4104" s="42"/>
    </row>
    <row r="4105" spans="118:118" x14ac:dyDescent="0.3">
      <c r="DN4105" s="42"/>
    </row>
    <row r="4106" spans="118:118" x14ac:dyDescent="0.3">
      <c r="DN4106" s="42"/>
    </row>
    <row r="4107" spans="118:118" x14ac:dyDescent="0.3">
      <c r="DN4107" s="42"/>
    </row>
    <row r="4108" spans="118:118" x14ac:dyDescent="0.3">
      <c r="DN4108" s="42"/>
    </row>
    <row r="4109" spans="118:118" x14ac:dyDescent="0.3">
      <c r="DN4109" s="42"/>
    </row>
    <row r="4110" spans="118:118" x14ac:dyDescent="0.3">
      <c r="DN4110" s="42"/>
    </row>
    <row r="4111" spans="118:118" x14ac:dyDescent="0.3">
      <c r="DN4111" s="42"/>
    </row>
    <row r="4112" spans="118:118" x14ac:dyDescent="0.3">
      <c r="DN4112" s="42"/>
    </row>
    <row r="4113" spans="118:118" x14ac:dyDescent="0.3">
      <c r="DN4113" s="42"/>
    </row>
    <row r="4114" spans="118:118" x14ac:dyDescent="0.3">
      <c r="DN4114" s="42"/>
    </row>
    <row r="4115" spans="118:118" x14ac:dyDescent="0.3">
      <c r="DN4115" s="42"/>
    </row>
    <row r="4116" spans="118:118" x14ac:dyDescent="0.3">
      <c r="DN4116" s="42"/>
    </row>
    <row r="4117" spans="118:118" x14ac:dyDescent="0.3">
      <c r="DN4117" s="42"/>
    </row>
    <row r="4118" spans="118:118" x14ac:dyDescent="0.3">
      <c r="DN4118" s="42"/>
    </row>
    <row r="4119" spans="118:118" x14ac:dyDescent="0.3">
      <c r="DN4119" s="42"/>
    </row>
    <row r="4120" spans="118:118" x14ac:dyDescent="0.3">
      <c r="DN4120" s="42"/>
    </row>
    <row r="4121" spans="118:118" x14ac:dyDescent="0.3">
      <c r="DN4121" s="42"/>
    </row>
    <row r="4122" spans="118:118" x14ac:dyDescent="0.3">
      <c r="DN4122" s="42"/>
    </row>
    <row r="4123" spans="118:118" x14ac:dyDescent="0.3">
      <c r="DN4123" s="42"/>
    </row>
    <row r="4124" spans="118:118" x14ac:dyDescent="0.3">
      <c r="DN4124" s="42"/>
    </row>
    <row r="4125" spans="118:118" x14ac:dyDescent="0.3">
      <c r="DN4125" s="42"/>
    </row>
    <row r="4126" spans="118:118" x14ac:dyDescent="0.3">
      <c r="DN4126" s="42"/>
    </row>
    <row r="4127" spans="118:118" x14ac:dyDescent="0.3">
      <c r="DN4127" s="42"/>
    </row>
    <row r="4128" spans="118:118" x14ac:dyDescent="0.3">
      <c r="DN4128" s="42"/>
    </row>
    <row r="4129" spans="118:118" x14ac:dyDescent="0.3">
      <c r="DN4129" s="42"/>
    </row>
    <row r="4130" spans="118:118" x14ac:dyDescent="0.3">
      <c r="DN4130" s="42"/>
    </row>
    <row r="4131" spans="118:118" x14ac:dyDescent="0.3">
      <c r="DN4131" s="42"/>
    </row>
    <row r="4132" spans="118:118" x14ac:dyDescent="0.3">
      <c r="DN4132" s="42"/>
    </row>
    <row r="4133" spans="118:118" x14ac:dyDescent="0.3">
      <c r="DN4133" s="42"/>
    </row>
    <row r="4134" spans="118:118" x14ac:dyDescent="0.3">
      <c r="DN4134" s="42"/>
    </row>
    <row r="4135" spans="118:118" x14ac:dyDescent="0.3">
      <c r="DN4135" s="42"/>
    </row>
    <row r="4136" spans="118:118" x14ac:dyDescent="0.3">
      <c r="DN4136" s="42"/>
    </row>
    <row r="4137" spans="118:118" x14ac:dyDescent="0.3">
      <c r="DN4137" s="42"/>
    </row>
    <row r="4138" spans="118:118" x14ac:dyDescent="0.3">
      <c r="DN4138" s="42"/>
    </row>
    <row r="4139" spans="118:118" x14ac:dyDescent="0.3">
      <c r="DN4139" s="42"/>
    </row>
    <row r="4140" spans="118:118" x14ac:dyDescent="0.3">
      <c r="DN4140" s="42"/>
    </row>
    <row r="4141" spans="118:118" x14ac:dyDescent="0.3">
      <c r="DN4141" s="42"/>
    </row>
    <row r="4142" spans="118:118" x14ac:dyDescent="0.3">
      <c r="DN4142" s="42"/>
    </row>
    <row r="4143" spans="118:118" x14ac:dyDescent="0.3">
      <c r="DN4143" s="42"/>
    </row>
    <row r="4144" spans="118:118" x14ac:dyDescent="0.3">
      <c r="DN4144" s="42"/>
    </row>
    <row r="4145" spans="118:118" x14ac:dyDescent="0.3">
      <c r="DN4145" s="42"/>
    </row>
    <row r="4146" spans="118:118" x14ac:dyDescent="0.3">
      <c r="DN4146" s="42"/>
    </row>
    <row r="4147" spans="118:118" x14ac:dyDescent="0.3">
      <c r="DN4147" s="42"/>
    </row>
    <row r="4148" spans="118:118" x14ac:dyDescent="0.3">
      <c r="DN4148" s="42"/>
    </row>
    <row r="4149" spans="118:118" x14ac:dyDescent="0.3">
      <c r="DN4149" s="42"/>
    </row>
    <row r="4150" spans="118:118" x14ac:dyDescent="0.3">
      <c r="DN4150" s="42"/>
    </row>
    <row r="4151" spans="118:118" x14ac:dyDescent="0.3">
      <c r="DN4151" s="42"/>
    </row>
    <row r="4152" spans="118:118" x14ac:dyDescent="0.3">
      <c r="DN4152" s="42"/>
    </row>
    <row r="4153" spans="118:118" x14ac:dyDescent="0.3">
      <c r="DN4153" s="42"/>
    </row>
    <row r="4154" spans="118:118" x14ac:dyDescent="0.3">
      <c r="DN4154" s="42"/>
    </row>
    <row r="4155" spans="118:118" x14ac:dyDescent="0.3">
      <c r="DN4155" s="42"/>
    </row>
    <row r="4156" spans="118:118" x14ac:dyDescent="0.3">
      <c r="DN4156" s="42"/>
    </row>
    <row r="4157" spans="118:118" x14ac:dyDescent="0.3">
      <c r="DN4157" s="42"/>
    </row>
    <row r="4158" spans="118:118" x14ac:dyDescent="0.3">
      <c r="DN4158" s="42"/>
    </row>
    <row r="4159" spans="118:118" x14ac:dyDescent="0.3">
      <c r="DN4159" s="42"/>
    </row>
    <row r="4160" spans="118:118" x14ac:dyDescent="0.3">
      <c r="DN4160" s="42"/>
    </row>
    <row r="4161" spans="118:118" x14ac:dyDescent="0.3">
      <c r="DN4161" s="42"/>
    </row>
    <row r="4162" spans="118:118" x14ac:dyDescent="0.3">
      <c r="DN4162" s="42"/>
    </row>
    <row r="4163" spans="118:118" x14ac:dyDescent="0.3">
      <c r="DN4163" s="42"/>
    </row>
    <row r="4164" spans="118:118" x14ac:dyDescent="0.3">
      <c r="DN4164" s="42"/>
    </row>
    <row r="4165" spans="118:118" x14ac:dyDescent="0.3">
      <c r="DN4165" s="42"/>
    </row>
    <row r="4166" spans="118:118" x14ac:dyDescent="0.3">
      <c r="DN4166" s="42"/>
    </row>
    <row r="4167" spans="118:118" x14ac:dyDescent="0.3">
      <c r="DN4167" s="42"/>
    </row>
    <row r="4168" spans="118:118" x14ac:dyDescent="0.3">
      <c r="DN4168" s="42"/>
    </row>
    <row r="4169" spans="118:118" x14ac:dyDescent="0.3">
      <c r="DN4169" s="42"/>
    </row>
    <row r="4170" spans="118:118" x14ac:dyDescent="0.3">
      <c r="DN4170" s="42"/>
    </row>
    <row r="4171" spans="118:118" x14ac:dyDescent="0.3">
      <c r="DN4171" s="42"/>
    </row>
    <row r="4172" spans="118:118" x14ac:dyDescent="0.3">
      <c r="DN4172" s="42"/>
    </row>
    <row r="4173" spans="118:118" x14ac:dyDescent="0.3">
      <c r="DN4173" s="42"/>
    </row>
    <row r="4174" spans="118:118" x14ac:dyDescent="0.3">
      <c r="DN4174" s="42"/>
    </row>
    <row r="4175" spans="118:118" x14ac:dyDescent="0.3">
      <c r="DN4175" s="42"/>
    </row>
    <row r="4176" spans="118:118" x14ac:dyDescent="0.3">
      <c r="DN4176" s="42"/>
    </row>
    <row r="4177" spans="118:118" x14ac:dyDescent="0.3">
      <c r="DN4177" s="42"/>
    </row>
    <row r="4178" spans="118:118" x14ac:dyDescent="0.3">
      <c r="DN4178" s="42"/>
    </row>
    <row r="4179" spans="118:118" x14ac:dyDescent="0.3">
      <c r="DN4179" s="42"/>
    </row>
    <row r="4180" spans="118:118" x14ac:dyDescent="0.3">
      <c r="DN4180" s="42"/>
    </row>
    <row r="4181" spans="118:118" x14ac:dyDescent="0.3">
      <c r="DN4181" s="42"/>
    </row>
    <row r="4182" spans="118:118" x14ac:dyDescent="0.3">
      <c r="DN4182" s="42"/>
    </row>
    <row r="4183" spans="118:118" x14ac:dyDescent="0.3">
      <c r="DN4183" s="42"/>
    </row>
    <row r="4184" spans="118:118" x14ac:dyDescent="0.3">
      <c r="DN4184" s="42"/>
    </row>
    <row r="4185" spans="118:118" x14ac:dyDescent="0.3">
      <c r="DN4185" s="42"/>
    </row>
    <row r="4186" spans="118:118" x14ac:dyDescent="0.3">
      <c r="DN4186" s="42"/>
    </row>
    <row r="4187" spans="118:118" x14ac:dyDescent="0.3">
      <c r="DN4187" s="42"/>
    </row>
    <row r="4188" spans="118:118" x14ac:dyDescent="0.3">
      <c r="DN4188" s="42"/>
    </row>
    <row r="4189" spans="118:118" x14ac:dyDescent="0.3">
      <c r="DN4189" s="42"/>
    </row>
    <row r="4190" spans="118:118" x14ac:dyDescent="0.3">
      <c r="DN4190" s="42"/>
    </row>
    <row r="4191" spans="118:118" x14ac:dyDescent="0.3">
      <c r="DN4191" s="42"/>
    </row>
    <row r="4192" spans="118:118" x14ac:dyDescent="0.3">
      <c r="DN4192" s="42"/>
    </row>
    <row r="4193" spans="118:118" x14ac:dyDescent="0.3">
      <c r="DN4193" s="42"/>
    </row>
    <row r="4194" spans="118:118" x14ac:dyDescent="0.3">
      <c r="DN4194" s="42"/>
    </row>
    <row r="4195" spans="118:118" x14ac:dyDescent="0.3">
      <c r="DN4195" s="42"/>
    </row>
    <row r="4196" spans="118:118" x14ac:dyDescent="0.3">
      <c r="DN4196" s="42"/>
    </row>
    <row r="4197" spans="118:118" x14ac:dyDescent="0.3">
      <c r="DN4197" s="42"/>
    </row>
    <row r="4198" spans="118:118" x14ac:dyDescent="0.3">
      <c r="DN4198" s="42"/>
    </row>
    <row r="4199" spans="118:118" x14ac:dyDescent="0.3">
      <c r="DN4199" s="42"/>
    </row>
    <row r="4200" spans="118:118" x14ac:dyDescent="0.3">
      <c r="DN4200" s="42"/>
    </row>
    <row r="4201" spans="118:118" x14ac:dyDescent="0.3">
      <c r="DN4201" s="42"/>
    </row>
    <row r="4202" spans="118:118" x14ac:dyDescent="0.3">
      <c r="DN4202" s="42"/>
    </row>
    <row r="4203" spans="118:118" x14ac:dyDescent="0.3">
      <c r="DN4203" s="42"/>
    </row>
    <row r="4204" spans="118:118" x14ac:dyDescent="0.3">
      <c r="DN4204" s="42"/>
    </row>
    <row r="4205" spans="118:118" x14ac:dyDescent="0.3">
      <c r="DN4205" s="42"/>
    </row>
    <row r="4206" spans="118:118" x14ac:dyDescent="0.3">
      <c r="DN4206" s="42"/>
    </row>
    <row r="4207" spans="118:118" x14ac:dyDescent="0.3">
      <c r="DN4207" s="42"/>
    </row>
    <row r="4208" spans="118:118" x14ac:dyDescent="0.3">
      <c r="DN4208" s="42"/>
    </row>
    <row r="4209" spans="118:118" x14ac:dyDescent="0.3">
      <c r="DN4209" s="42"/>
    </row>
    <row r="4210" spans="118:118" x14ac:dyDescent="0.3">
      <c r="DN4210" s="42"/>
    </row>
    <row r="4211" spans="118:118" x14ac:dyDescent="0.3">
      <c r="DN4211" s="42"/>
    </row>
    <row r="4212" spans="118:118" x14ac:dyDescent="0.3">
      <c r="DN4212" s="42"/>
    </row>
    <row r="4213" spans="118:118" x14ac:dyDescent="0.3">
      <c r="DN4213" s="42"/>
    </row>
    <row r="4214" spans="118:118" x14ac:dyDescent="0.3">
      <c r="DN4214" s="42"/>
    </row>
    <row r="4215" spans="118:118" x14ac:dyDescent="0.3">
      <c r="DN4215" s="42"/>
    </row>
    <row r="4216" spans="118:118" x14ac:dyDescent="0.3">
      <c r="DN4216" s="42"/>
    </row>
    <row r="4217" spans="118:118" x14ac:dyDescent="0.3">
      <c r="DN4217" s="42"/>
    </row>
    <row r="4218" spans="118:118" x14ac:dyDescent="0.3">
      <c r="DN4218" s="42"/>
    </row>
    <row r="4219" spans="118:118" x14ac:dyDescent="0.3">
      <c r="DN4219" s="42"/>
    </row>
    <row r="4220" spans="118:118" x14ac:dyDescent="0.3">
      <c r="DN4220" s="42"/>
    </row>
    <row r="4221" spans="118:118" x14ac:dyDescent="0.3">
      <c r="DN4221" s="42"/>
    </row>
    <row r="4222" spans="118:118" x14ac:dyDescent="0.3">
      <c r="DN4222" s="42"/>
    </row>
    <row r="4223" spans="118:118" x14ac:dyDescent="0.3">
      <c r="DN4223" s="42"/>
    </row>
    <row r="4224" spans="118:118" x14ac:dyDescent="0.3">
      <c r="DN4224" s="42"/>
    </row>
    <row r="4225" spans="118:118" x14ac:dyDescent="0.3">
      <c r="DN4225" s="42"/>
    </row>
    <row r="4226" spans="118:118" x14ac:dyDescent="0.3">
      <c r="DN4226" s="42"/>
    </row>
    <row r="4227" spans="118:118" x14ac:dyDescent="0.3">
      <c r="DN4227" s="42"/>
    </row>
    <row r="4228" spans="118:118" x14ac:dyDescent="0.3">
      <c r="DN4228" s="42"/>
    </row>
    <row r="4229" spans="118:118" x14ac:dyDescent="0.3">
      <c r="DN4229" s="42"/>
    </row>
    <row r="4230" spans="118:118" x14ac:dyDescent="0.3">
      <c r="DN4230" s="42"/>
    </row>
    <row r="4231" spans="118:118" x14ac:dyDescent="0.3">
      <c r="DN4231" s="42"/>
    </row>
    <row r="4232" spans="118:118" x14ac:dyDescent="0.3">
      <c r="DN4232" s="42"/>
    </row>
    <row r="4233" spans="118:118" x14ac:dyDescent="0.3">
      <c r="DN4233" s="42"/>
    </row>
    <row r="4234" spans="118:118" x14ac:dyDescent="0.3">
      <c r="DN4234" s="42"/>
    </row>
    <row r="4235" spans="118:118" x14ac:dyDescent="0.3">
      <c r="DN4235" s="42"/>
    </row>
    <row r="4236" spans="118:118" x14ac:dyDescent="0.3">
      <c r="DN4236" s="42"/>
    </row>
    <row r="4237" spans="118:118" x14ac:dyDescent="0.3">
      <c r="DN4237" s="42"/>
    </row>
    <row r="4238" spans="118:118" x14ac:dyDescent="0.3">
      <c r="DN4238" s="42"/>
    </row>
    <row r="4239" spans="118:118" x14ac:dyDescent="0.3">
      <c r="DN4239" s="42"/>
    </row>
    <row r="4240" spans="118:118" x14ac:dyDescent="0.3">
      <c r="DN4240" s="42"/>
    </row>
    <row r="4241" spans="118:118" x14ac:dyDescent="0.3">
      <c r="DN4241" s="42"/>
    </row>
    <row r="4242" spans="118:118" x14ac:dyDescent="0.3">
      <c r="DN4242" s="42"/>
    </row>
    <row r="4243" spans="118:118" x14ac:dyDescent="0.3">
      <c r="DN4243" s="42"/>
    </row>
    <row r="4244" spans="118:118" x14ac:dyDescent="0.3">
      <c r="DN4244" s="42"/>
    </row>
    <row r="4245" spans="118:118" x14ac:dyDescent="0.3">
      <c r="DN4245" s="42"/>
    </row>
    <row r="4246" spans="118:118" x14ac:dyDescent="0.3">
      <c r="DN4246" s="42"/>
    </row>
    <row r="4247" spans="118:118" x14ac:dyDescent="0.3">
      <c r="DN4247" s="42"/>
    </row>
    <row r="4248" spans="118:118" x14ac:dyDescent="0.3">
      <c r="DN4248" s="42"/>
    </row>
    <row r="4249" spans="118:118" x14ac:dyDescent="0.3">
      <c r="DN4249" s="42"/>
    </row>
    <row r="4250" spans="118:118" x14ac:dyDescent="0.3">
      <c r="DN4250" s="42"/>
    </row>
    <row r="4251" spans="118:118" x14ac:dyDescent="0.3">
      <c r="DN4251" s="42"/>
    </row>
    <row r="4252" spans="118:118" x14ac:dyDescent="0.3">
      <c r="DN4252" s="42"/>
    </row>
    <row r="4253" spans="118:118" x14ac:dyDescent="0.3">
      <c r="DN4253" s="42"/>
    </row>
    <row r="4254" spans="118:118" x14ac:dyDescent="0.3">
      <c r="DN4254" s="42"/>
    </row>
    <row r="4255" spans="118:118" x14ac:dyDescent="0.3">
      <c r="DN4255" s="42"/>
    </row>
    <row r="4256" spans="118:118" x14ac:dyDescent="0.3">
      <c r="DN4256" s="42"/>
    </row>
    <row r="4257" spans="118:118" x14ac:dyDescent="0.3">
      <c r="DN4257" s="42"/>
    </row>
    <row r="4258" spans="118:118" x14ac:dyDescent="0.3">
      <c r="DN4258" s="42"/>
    </row>
    <row r="4259" spans="118:118" x14ac:dyDescent="0.3">
      <c r="DN4259" s="42"/>
    </row>
    <row r="4260" spans="118:118" x14ac:dyDescent="0.3">
      <c r="DN4260" s="42"/>
    </row>
    <row r="4261" spans="118:118" x14ac:dyDescent="0.3">
      <c r="DN4261" s="42"/>
    </row>
    <row r="4262" spans="118:118" x14ac:dyDescent="0.3">
      <c r="DN4262" s="42"/>
    </row>
    <row r="4263" spans="118:118" x14ac:dyDescent="0.3">
      <c r="DN4263" s="42"/>
    </row>
    <row r="4264" spans="118:118" x14ac:dyDescent="0.3">
      <c r="DN4264" s="42"/>
    </row>
    <row r="4265" spans="118:118" x14ac:dyDescent="0.3">
      <c r="DN4265" s="42"/>
    </row>
    <row r="4266" spans="118:118" x14ac:dyDescent="0.3">
      <c r="DN4266" s="42"/>
    </row>
    <row r="4267" spans="118:118" x14ac:dyDescent="0.3">
      <c r="DN4267" s="42"/>
    </row>
    <row r="4268" spans="118:118" x14ac:dyDescent="0.3">
      <c r="DN4268" s="42"/>
    </row>
    <row r="4269" spans="118:118" x14ac:dyDescent="0.3">
      <c r="DN4269" s="42"/>
    </row>
    <row r="4270" spans="118:118" x14ac:dyDescent="0.3">
      <c r="DN4270" s="42"/>
    </row>
    <row r="4271" spans="118:118" x14ac:dyDescent="0.3">
      <c r="DN4271" s="42"/>
    </row>
    <row r="4272" spans="118:118" x14ac:dyDescent="0.3">
      <c r="DN4272" s="42"/>
    </row>
    <row r="4273" spans="118:118" x14ac:dyDescent="0.3">
      <c r="DN4273" s="42"/>
    </row>
    <row r="4274" spans="118:118" x14ac:dyDescent="0.3">
      <c r="DN4274" s="42"/>
    </row>
    <row r="4275" spans="118:118" x14ac:dyDescent="0.3">
      <c r="DN4275" s="42"/>
    </row>
    <row r="4276" spans="118:118" x14ac:dyDescent="0.3">
      <c r="DN4276" s="42"/>
    </row>
    <row r="4277" spans="118:118" x14ac:dyDescent="0.3">
      <c r="DN4277" s="42"/>
    </row>
    <row r="4278" spans="118:118" x14ac:dyDescent="0.3">
      <c r="DN4278" s="42"/>
    </row>
    <row r="4279" spans="118:118" x14ac:dyDescent="0.3">
      <c r="DN4279" s="42"/>
    </row>
    <row r="4280" spans="118:118" x14ac:dyDescent="0.3">
      <c r="DN4280" s="42"/>
    </row>
    <row r="4281" spans="118:118" x14ac:dyDescent="0.3">
      <c r="DN4281" s="42"/>
    </row>
    <row r="4282" spans="118:118" x14ac:dyDescent="0.3">
      <c r="DN4282" s="42"/>
    </row>
    <row r="4283" spans="118:118" x14ac:dyDescent="0.3">
      <c r="DN4283" s="42"/>
    </row>
    <row r="4284" spans="118:118" x14ac:dyDescent="0.3">
      <c r="DN4284" s="42"/>
    </row>
    <row r="4285" spans="118:118" x14ac:dyDescent="0.3">
      <c r="DN4285" s="42"/>
    </row>
    <row r="4286" spans="118:118" x14ac:dyDescent="0.3">
      <c r="DN4286" s="42"/>
    </row>
    <row r="4287" spans="118:118" x14ac:dyDescent="0.3">
      <c r="DN4287" s="42"/>
    </row>
    <row r="4288" spans="118:118" x14ac:dyDescent="0.3">
      <c r="DN4288" s="42"/>
    </row>
    <row r="4289" spans="118:118" x14ac:dyDescent="0.3">
      <c r="DN4289" s="42"/>
    </row>
    <row r="4290" spans="118:118" x14ac:dyDescent="0.3">
      <c r="DN4290" s="42"/>
    </row>
    <row r="4291" spans="118:118" x14ac:dyDescent="0.3">
      <c r="DN4291" s="42"/>
    </row>
    <row r="4292" spans="118:118" x14ac:dyDescent="0.3">
      <c r="DN4292" s="42"/>
    </row>
    <row r="4293" spans="118:118" x14ac:dyDescent="0.3">
      <c r="DN4293" s="42"/>
    </row>
    <row r="4294" spans="118:118" x14ac:dyDescent="0.3">
      <c r="DN4294" s="42"/>
    </row>
    <row r="4295" spans="118:118" x14ac:dyDescent="0.3">
      <c r="DN4295" s="42"/>
    </row>
    <row r="4296" spans="118:118" x14ac:dyDescent="0.3">
      <c r="DN4296" s="42"/>
    </row>
    <row r="4297" spans="118:118" x14ac:dyDescent="0.3">
      <c r="DN4297" s="42"/>
    </row>
    <row r="4298" spans="118:118" x14ac:dyDescent="0.3">
      <c r="DN4298" s="42"/>
    </row>
    <row r="4299" spans="118:118" x14ac:dyDescent="0.3">
      <c r="DN4299" s="42"/>
    </row>
    <row r="4300" spans="118:118" x14ac:dyDescent="0.3">
      <c r="DN4300" s="42"/>
    </row>
    <row r="4301" spans="118:118" x14ac:dyDescent="0.3">
      <c r="DN4301" s="42"/>
    </row>
    <row r="4302" spans="118:118" x14ac:dyDescent="0.3">
      <c r="DN4302" s="42"/>
    </row>
    <row r="4303" spans="118:118" x14ac:dyDescent="0.3">
      <c r="DN4303" s="42"/>
    </row>
    <row r="4304" spans="118:118" x14ac:dyDescent="0.3">
      <c r="DN4304" s="42"/>
    </row>
    <row r="4305" spans="118:118" x14ac:dyDescent="0.3">
      <c r="DN4305" s="42"/>
    </row>
    <row r="4306" spans="118:118" x14ac:dyDescent="0.3">
      <c r="DN4306" s="42"/>
    </row>
    <row r="4307" spans="118:118" x14ac:dyDescent="0.3">
      <c r="DN4307" s="42"/>
    </row>
    <row r="4308" spans="118:118" x14ac:dyDescent="0.3">
      <c r="DN4308" s="42"/>
    </row>
    <row r="4309" spans="118:118" x14ac:dyDescent="0.3">
      <c r="DN4309" s="42"/>
    </row>
    <row r="4310" spans="118:118" x14ac:dyDescent="0.3">
      <c r="DN4310" s="42"/>
    </row>
    <row r="4311" spans="118:118" x14ac:dyDescent="0.3">
      <c r="DN4311" s="42"/>
    </row>
    <row r="4312" spans="118:118" x14ac:dyDescent="0.3">
      <c r="DN4312" s="42"/>
    </row>
    <row r="4313" spans="118:118" x14ac:dyDescent="0.3">
      <c r="DN4313" s="42"/>
    </row>
    <row r="4314" spans="118:118" x14ac:dyDescent="0.3">
      <c r="DN4314" s="42"/>
    </row>
    <row r="4315" spans="118:118" x14ac:dyDescent="0.3">
      <c r="DN4315" s="42"/>
    </row>
    <row r="4316" spans="118:118" x14ac:dyDescent="0.3">
      <c r="DN4316" s="42"/>
    </row>
    <row r="4317" spans="118:118" x14ac:dyDescent="0.3">
      <c r="DN4317" s="42"/>
    </row>
    <row r="4318" spans="118:118" x14ac:dyDescent="0.3">
      <c r="DN4318" s="42"/>
    </row>
    <row r="4319" spans="118:118" x14ac:dyDescent="0.3">
      <c r="DN4319" s="42"/>
    </row>
    <row r="4320" spans="118:118" x14ac:dyDescent="0.3">
      <c r="DN4320" s="42"/>
    </row>
    <row r="4321" spans="118:118" x14ac:dyDescent="0.3">
      <c r="DN4321" s="42"/>
    </row>
    <row r="4322" spans="118:118" x14ac:dyDescent="0.3">
      <c r="DN4322" s="42"/>
    </row>
    <row r="4323" spans="118:118" x14ac:dyDescent="0.3">
      <c r="DN4323" s="42"/>
    </row>
    <row r="4324" spans="118:118" x14ac:dyDescent="0.3">
      <c r="DN4324" s="42"/>
    </row>
    <row r="4325" spans="118:118" x14ac:dyDescent="0.3">
      <c r="DN4325" s="42"/>
    </row>
    <row r="4326" spans="118:118" x14ac:dyDescent="0.3">
      <c r="DN4326" s="42"/>
    </row>
    <row r="4327" spans="118:118" x14ac:dyDescent="0.3">
      <c r="DN4327" s="42"/>
    </row>
    <row r="4328" spans="118:118" x14ac:dyDescent="0.3">
      <c r="DN4328" s="42"/>
    </row>
    <row r="4329" spans="118:118" x14ac:dyDescent="0.3">
      <c r="DN4329" s="42"/>
    </row>
    <row r="4330" spans="118:118" x14ac:dyDescent="0.3">
      <c r="DN4330" s="42"/>
    </row>
    <row r="4331" spans="118:118" x14ac:dyDescent="0.3">
      <c r="DN4331" s="42"/>
    </row>
    <row r="4332" spans="118:118" x14ac:dyDescent="0.3">
      <c r="DN4332" s="42"/>
    </row>
    <row r="4333" spans="118:118" x14ac:dyDescent="0.3">
      <c r="DN4333" s="42"/>
    </row>
    <row r="4334" spans="118:118" x14ac:dyDescent="0.3">
      <c r="DN4334" s="42"/>
    </row>
    <row r="4335" spans="118:118" x14ac:dyDescent="0.3">
      <c r="DN4335" s="42"/>
    </row>
    <row r="4336" spans="118:118" x14ac:dyDescent="0.3">
      <c r="DN4336" s="42"/>
    </row>
    <row r="4337" spans="118:118" x14ac:dyDescent="0.3">
      <c r="DN4337" s="42"/>
    </row>
    <row r="4338" spans="118:118" x14ac:dyDescent="0.3">
      <c r="DN4338" s="42"/>
    </row>
    <row r="4339" spans="118:118" x14ac:dyDescent="0.3">
      <c r="DN4339" s="42"/>
    </row>
    <row r="4340" spans="118:118" x14ac:dyDescent="0.3">
      <c r="DN4340" s="42"/>
    </row>
    <row r="4341" spans="118:118" x14ac:dyDescent="0.3">
      <c r="DN4341" s="42"/>
    </row>
    <row r="4342" spans="118:118" x14ac:dyDescent="0.3">
      <c r="DN4342" s="42"/>
    </row>
    <row r="4343" spans="118:118" x14ac:dyDescent="0.3">
      <c r="DN4343" s="42"/>
    </row>
    <row r="4344" spans="118:118" x14ac:dyDescent="0.3">
      <c r="DN4344" s="42"/>
    </row>
    <row r="4345" spans="118:118" x14ac:dyDescent="0.3">
      <c r="DN4345" s="42"/>
    </row>
    <row r="4346" spans="118:118" x14ac:dyDescent="0.3">
      <c r="DN4346" s="42"/>
    </row>
    <row r="4347" spans="118:118" x14ac:dyDescent="0.3">
      <c r="DN4347" s="42"/>
    </row>
    <row r="4348" spans="118:118" x14ac:dyDescent="0.3">
      <c r="DN4348" s="42"/>
    </row>
    <row r="4349" spans="118:118" x14ac:dyDescent="0.3">
      <c r="DN4349" s="42"/>
    </row>
    <row r="4350" spans="118:118" x14ac:dyDescent="0.3">
      <c r="DN4350" s="42"/>
    </row>
    <row r="4351" spans="118:118" x14ac:dyDescent="0.3">
      <c r="DN4351" s="42"/>
    </row>
    <row r="4352" spans="118:118" x14ac:dyDescent="0.3">
      <c r="DN4352" s="42"/>
    </row>
    <row r="4353" spans="118:118" x14ac:dyDescent="0.3">
      <c r="DN4353" s="42"/>
    </row>
    <row r="4354" spans="118:118" x14ac:dyDescent="0.3">
      <c r="DN4354" s="42"/>
    </row>
    <row r="4355" spans="118:118" x14ac:dyDescent="0.3">
      <c r="DN4355" s="42"/>
    </row>
    <row r="4356" spans="118:118" x14ac:dyDescent="0.3">
      <c r="DN4356" s="42"/>
    </row>
    <row r="4357" spans="118:118" x14ac:dyDescent="0.3">
      <c r="DN4357" s="42"/>
    </row>
    <row r="4358" spans="118:118" x14ac:dyDescent="0.3">
      <c r="DN4358" s="42"/>
    </row>
    <row r="4359" spans="118:118" x14ac:dyDescent="0.3">
      <c r="DN4359" s="42"/>
    </row>
    <row r="4360" spans="118:118" x14ac:dyDescent="0.3">
      <c r="DN4360" s="42"/>
    </row>
    <row r="4361" spans="118:118" x14ac:dyDescent="0.3">
      <c r="DN4361" s="42"/>
    </row>
    <row r="4362" spans="118:118" x14ac:dyDescent="0.3">
      <c r="DN4362" s="42"/>
    </row>
    <row r="4363" spans="118:118" x14ac:dyDescent="0.3">
      <c r="DN4363" s="42"/>
    </row>
    <row r="4364" spans="118:118" x14ac:dyDescent="0.3">
      <c r="DN4364" s="42"/>
    </row>
    <row r="4365" spans="118:118" x14ac:dyDescent="0.3">
      <c r="DN4365" s="42"/>
    </row>
    <row r="4366" spans="118:118" x14ac:dyDescent="0.3">
      <c r="DN4366" s="42"/>
    </row>
    <row r="4367" spans="118:118" x14ac:dyDescent="0.3">
      <c r="DN4367" s="42"/>
    </row>
    <row r="4368" spans="118:118" x14ac:dyDescent="0.3">
      <c r="DN4368" s="42"/>
    </row>
    <row r="4369" spans="118:118" x14ac:dyDescent="0.3">
      <c r="DN4369" s="42"/>
    </row>
    <row r="4370" spans="118:118" x14ac:dyDescent="0.3">
      <c r="DN4370" s="42"/>
    </row>
    <row r="4371" spans="118:118" x14ac:dyDescent="0.3">
      <c r="DN4371" s="42"/>
    </row>
    <row r="4372" spans="118:118" x14ac:dyDescent="0.3">
      <c r="DN4372" s="42"/>
    </row>
    <row r="4373" spans="118:118" x14ac:dyDescent="0.3">
      <c r="DN4373" s="42"/>
    </row>
    <row r="4374" spans="118:118" x14ac:dyDescent="0.3">
      <c r="DN4374" s="42"/>
    </row>
    <row r="4375" spans="118:118" x14ac:dyDescent="0.3">
      <c r="DN4375" s="42"/>
    </row>
    <row r="4376" spans="118:118" x14ac:dyDescent="0.3">
      <c r="DN4376" s="42"/>
    </row>
    <row r="4377" spans="118:118" x14ac:dyDescent="0.3">
      <c r="DN4377" s="42"/>
    </row>
    <row r="4378" spans="118:118" x14ac:dyDescent="0.3">
      <c r="DN4378" s="42"/>
    </row>
    <row r="4379" spans="118:118" x14ac:dyDescent="0.3">
      <c r="DN4379" s="42"/>
    </row>
    <row r="4380" spans="118:118" x14ac:dyDescent="0.3">
      <c r="DN4380" s="42"/>
    </row>
    <row r="4381" spans="118:118" x14ac:dyDescent="0.3">
      <c r="DN4381" s="42"/>
    </row>
    <row r="4382" spans="118:118" x14ac:dyDescent="0.3">
      <c r="DN4382" s="42"/>
    </row>
    <row r="4383" spans="118:118" x14ac:dyDescent="0.3">
      <c r="DN4383" s="42"/>
    </row>
    <row r="4384" spans="118:118" x14ac:dyDescent="0.3">
      <c r="DN4384" s="42"/>
    </row>
    <row r="4385" spans="118:118" x14ac:dyDescent="0.3">
      <c r="DN4385" s="42"/>
    </row>
    <row r="4386" spans="118:118" x14ac:dyDescent="0.3">
      <c r="DN4386" s="42"/>
    </row>
    <row r="4387" spans="118:118" x14ac:dyDescent="0.3">
      <c r="DN4387" s="42"/>
    </row>
    <row r="4388" spans="118:118" x14ac:dyDescent="0.3">
      <c r="DN4388" s="42"/>
    </row>
    <row r="4389" spans="118:118" x14ac:dyDescent="0.3">
      <c r="DN4389" s="42"/>
    </row>
    <row r="4390" spans="118:118" x14ac:dyDescent="0.3">
      <c r="DN4390" s="42"/>
    </row>
    <row r="4391" spans="118:118" x14ac:dyDescent="0.3">
      <c r="DN4391" s="42"/>
    </row>
    <row r="4392" spans="118:118" x14ac:dyDescent="0.3">
      <c r="DN4392" s="42"/>
    </row>
    <row r="4393" spans="118:118" x14ac:dyDescent="0.3">
      <c r="DN4393" s="42"/>
    </row>
    <row r="4394" spans="118:118" x14ac:dyDescent="0.3">
      <c r="DN4394" s="42"/>
    </row>
    <row r="4395" spans="118:118" x14ac:dyDescent="0.3">
      <c r="DN4395" s="42"/>
    </row>
    <row r="4396" spans="118:118" x14ac:dyDescent="0.3">
      <c r="DN4396" s="42"/>
    </row>
    <row r="4397" spans="118:118" x14ac:dyDescent="0.3">
      <c r="DN4397" s="42"/>
    </row>
    <row r="4398" spans="118:118" x14ac:dyDescent="0.3">
      <c r="DN4398" s="42"/>
    </row>
    <row r="4399" spans="118:118" x14ac:dyDescent="0.3">
      <c r="DN4399" s="42"/>
    </row>
    <row r="4400" spans="118:118" x14ac:dyDescent="0.3">
      <c r="DN4400" s="42"/>
    </row>
    <row r="4401" spans="118:118" x14ac:dyDescent="0.3">
      <c r="DN4401" s="42"/>
    </row>
    <row r="4402" spans="118:118" x14ac:dyDescent="0.3">
      <c r="DN4402" s="42"/>
    </row>
    <row r="4403" spans="118:118" x14ac:dyDescent="0.3">
      <c r="DN4403" s="42"/>
    </row>
    <row r="4404" spans="118:118" x14ac:dyDescent="0.3">
      <c r="DN4404" s="42"/>
    </row>
    <row r="4405" spans="118:118" x14ac:dyDescent="0.3">
      <c r="DN4405" s="42"/>
    </row>
    <row r="4406" spans="118:118" x14ac:dyDescent="0.3">
      <c r="DN4406" s="42"/>
    </row>
    <row r="4407" spans="118:118" x14ac:dyDescent="0.3">
      <c r="DN4407" s="42"/>
    </row>
    <row r="4408" spans="118:118" x14ac:dyDescent="0.3">
      <c r="DN4408" s="42"/>
    </row>
    <row r="4409" spans="118:118" x14ac:dyDescent="0.3">
      <c r="DN4409" s="42"/>
    </row>
    <row r="4410" spans="118:118" x14ac:dyDescent="0.3">
      <c r="DN4410" s="42"/>
    </row>
    <row r="4411" spans="118:118" x14ac:dyDescent="0.3">
      <c r="DN4411" s="42"/>
    </row>
    <row r="4412" spans="118:118" x14ac:dyDescent="0.3">
      <c r="DN4412" s="42"/>
    </row>
    <row r="4413" spans="118:118" x14ac:dyDescent="0.3">
      <c r="DN4413" s="42"/>
    </row>
    <row r="4414" spans="118:118" x14ac:dyDescent="0.3">
      <c r="DN4414" s="42"/>
    </row>
    <row r="4415" spans="118:118" x14ac:dyDescent="0.3">
      <c r="DN4415" s="42"/>
    </row>
    <row r="4416" spans="118:118" x14ac:dyDescent="0.3">
      <c r="DN4416" s="42"/>
    </row>
    <row r="4417" spans="118:118" x14ac:dyDescent="0.3">
      <c r="DN4417" s="42"/>
    </row>
    <row r="4418" spans="118:118" x14ac:dyDescent="0.3">
      <c r="DN4418" s="42"/>
    </row>
    <row r="4419" spans="118:118" x14ac:dyDescent="0.3">
      <c r="DN4419" s="42"/>
    </row>
    <row r="4420" spans="118:118" x14ac:dyDescent="0.3">
      <c r="DN4420" s="42"/>
    </row>
    <row r="4421" spans="118:118" x14ac:dyDescent="0.3">
      <c r="DN4421" s="42"/>
    </row>
    <row r="4422" spans="118:118" x14ac:dyDescent="0.3">
      <c r="DN4422" s="42"/>
    </row>
    <row r="4423" spans="118:118" x14ac:dyDescent="0.3">
      <c r="DN4423" s="42"/>
    </row>
    <row r="4424" spans="118:118" x14ac:dyDescent="0.3">
      <c r="DN4424" s="42"/>
    </row>
    <row r="4425" spans="118:118" x14ac:dyDescent="0.3">
      <c r="DN4425" s="42"/>
    </row>
    <row r="4426" spans="118:118" x14ac:dyDescent="0.3">
      <c r="DN4426" s="42"/>
    </row>
    <row r="4427" spans="118:118" x14ac:dyDescent="0.3">
      <c r="DN4427" s="42"/>
    </row>
    <row r="4428" spans="118:118" x14ac:dyDescent="0.3">
      <c r="DN4428" s="42"/>
    </row>
    <row r="4429" spans="118:118" x14ac:dyDescent="0.3">
      <c r="DN4429" s="42"/>
    </row>
    <row r="4430" spans="118:118" x14ac:dyDescent="0.3">
      <c r="DN4430" s="42"/>
    </row>
    <row r="4431" spans="118:118" x14ac:dyDescent="0.3">
      <c r="DN4431" s="42"/>
    </row>
    <row r="4432" spans="118:118" x14ac:dyDescent="0.3">
      <c r="DN4432" s="42"/>
    </row>
    <row r="4433" spans="118:118" x14ac:dyDescent="0.3">
      <c r="DN4433" s="42"/>
    </row>
    <row r="4434" spans="118:118" x14ac:dyDescent="0.3">
      <c r="DN4434" s="42"/>
    </row>
    <row r="4435" spans="118:118" x14ac:dyDescent="0.3">
      <c r="DN4435" s="42"/>
    </row>
    <row r="4436" spans="118:118" x14ac:dyDescent="0.3">
      <c r="DN4436" s="42"/>
    </row>
    <row r="4437" spans="118:118" x14ac:dyDescent="0.3">
      <c r="DN4437" s="42"/>
    </row>
    <row r="4438" spans="118:118" x14ac:dyDescent="0.3">
      <c r="DN4438" s="42"/>
    </row>
    <row r="4439" spans="118:118" x14ac:dyDescent="0.3">
      <c r="DN4439" s="42"/>
    </row>
    <row r="4440" spans="118:118" x14ac:dyDescent="0.3">
      <c r="DN4440" s="42"/>
    </row>
    <row r="4441" spans="118:118" x14ac:dyDescent="0.3">
      <c r="DN4441" s="42"/>
    </row>
    <row r="4442" spans="118:118" x14ac:dyDescent="0.3">
      <c r="DN4442" s="42"/>
    </row>
    <row r="4443" spans="118:118" x14ac:dyDescent="0.3">
      <c r="DN4443" s="42"/>
    </row>
    <row r="4444" spans="118:118" x14ac:dyDescent="0.3">
      <c r="DN4444" s="42"/>
    </row>
    <row r="4445" spans="118:118" x14ac:dyDescent="0.3">
      <c r="DN4445" s="42"/>
    </row>
    <row r="4446" spans="118:118" x14ac:dyDescent="0.3">
      <c r="DN4446" s="42"/>
    </row>
    <row r="4447" spans="118:118" x14ac:dyDescent="0.3">
      <c r="DN4447" s="42"/>
    </row>
    <row r="4448" spans="118:118" x14ac:dyDescent="0.3">
      <c r="DN4448" s="42"/>
    </row>
    <row r="4449" spans="118:118" x14ac:dyDescent="0.3">
      <c r="DN4449" s="42"/>
    </row>
    <row r="4450" spans="118:118" x14ac:dyDescent="0.3">
      <c r="DN4450" s="42"/>
    </row>
    <row r="4451" spans="118:118" x14ac:dyDescent="0.3">
      <c r="DN4451" s="42"/>
    </row>
    <row r="4452" spans="118:118" x14ac:dyDescent="0.3">
      <c r="DN4452" s="42"/>
    </row>
    <row r="4453" spans="118:118" x14ac:dyDescent="0.3">
      <c r="DN4453" s="42"/>
    </row>
    <row r="4454" spans="118:118" x14ac:dyDescent="0.3">
      <c r="DN4454" s="42"/>
    </row>
    <row r="4455" spans="118:118" x14ac:dyDescent="0.3">
      <c r="DN4455" s="42"/>
    </row>
    <row r="4456" spans="118:118" x14ac:dyDescent="0.3">
      <c r="DN4456" s="42"/>
    </row>
    <row r="4457" spans="118:118" x14ac:dyDescent="0.3">
      <c r="DN4457" s="42"/>
    </row>
    <row r="4458" spans="118:118" x14ac:dyDescent="0.3">
      <c r="DN4458" s="42"/>
    </row>
    <row r="4459" spans="118:118" x14ac:dyDescent="0.3">
      <c r="DN4459" s="42"/>
    </row>
    <row r="4460" spans="118:118" x14ac:dyDescent="0.3">
      <c r="DN4460" s="42"/>
    </row>
    <row r="4461" spans="118:118" x14ac:dyDescent="0.3">
      <c r="DN4461" s="42"/>
    </row>
    <row r="4462" spans="118:118" x14ac:dyDescent="0.3">
      <c r="DN4462" s="42"/>
    </row>
    <row r="4463" spans="118:118" x14ac:dyDescent="0.3">
      <c r="DN4463" s="42"/>
    </row>
    <row r="4464" spans="118:118" x14ac:dyDescent="0.3">
      <c r="DN4464" s="42"/>
    </row>
    <row r="4465" spans="118:118" x14ac:dyDescent="0.3">
      <c r="DN4465" s="42"/>
    </row>
    <row r="4466" spans="118:118" x14ac:dyDescent="0.3">
      <c r="DN4466" s="42"/>
    </row>
    <row r="4467" spans="118:118" x14ac:dyDescent="0.3">
      <c r="DN4467" s="42"/>
    </row>
    <row r="4468" spans="118:118" x14ac:dyDescent="0.3">
      <c r="DN4468" s="42"/>
    </row>
    <row r="4469" spans="118:118" x14ac:dyDescent="0.3">
      <c r="DN4469" s="42"/>
    </row>
    <row r="4470" spans="118:118" x14ac:dyDescent="0.3">
      <c r="DN4470" s="42"/>
    </row>
    <row r="4471" spans="118:118" x14ac:dyDescent="0.3">
      <c r="DN4471" s="42"/>
    </row>
    <row r="4472" spans="118:118" x14ac:dyDescent="0.3">
      <c r="DN4472" s="42"/>
    </row>
    <row r="4473" spans="118:118" x14ac:dyDescent="0.3">
      <c r="DN4473" s="42"/>
    </row>
    <row r="4474" spans="118:118" x14ac:dyDescent="0.3">
      <c r="DN4474" s="42"/>
    </row>
    <row r="4475" spans="118:118" x14ac:dyDescent="0.3">
      <c r="DN4475" s="42"/>
    </row>
    <row r="4476" spans="118:118" x14ac:dyDescent="0.3">
      <c r="DN4476" s="42"/>
    </row>
    <row r="4477" spans="118:118" x14ac:dyDescent="0.3">
      <c r="DN4477" s="42"/>
    </row>
    <row r="4478" spans="118:118" x14ac:dyDescent="0.3">
      <c r="DN4478" s="42"/>
    </row>
    <row r="4479" spans="118:118" x14ac:dyDescent="0.3">
      <c r="DN4479" s="42"/>
    </row>
    <row r="4480" spans="118:118" x14ac:dyDescent="0.3">
      <c r="DN4480" s="42"/>
    </row>
    <row r="4481" spans="118:118" x14ac:dyDescent="0.3">
      <c r="DN4481" s="42"/>
    </row>
    <row r="4482" spans="118:118" x14ac:dyDescent="0.3">
      <c r="DN4482" s="42"/>
    </row>
    <row r="4483" spans="118:118" x14ac:dyDescent="0.3">
      <c r="DN4483" s="42"/>
    </row>
    <row r="4484" spans="118:118" x14ac:dyDescent="0.3">
      <c r="DN4484" s="42"/>
    </row>
    <row r="4485" spans="118:118" x14ac:dyDescent="0.3">
      <c r="DN4485" s="42"/>
    </row>
    <row r="4486" spans="118:118" x14ac:dyDescent="0.3">
      <c r="DN4486" s="42"/>
    </row>
    <row r="4487" spans="118:118" x14ac:dyDescent="0.3">
      <c r="DN4487" s="42"/>
    </row>
    <row r="4488" spans="118:118" x14ac:dyDescent="0.3">
      <c r="DN4488" s="42"/>
    </row>
    <row r="4489" spans="118:118" x14ac:dyDescent="0.3">
      <c r="DN4489" s="42"/>
    </row>
    <row r="4490" spans="118:118" x14ac:dyDescent="0.3">
      <c r="DN4490" s="42"/>
    </row>
    <row r="4491" spans="118:118" x14ac:dyDescent="0.3">
      <c r="DN4491" s="42"/>
    </row>
    <row r="4492" spans="118:118" x14ac:dyDescent="0.3">
      <c r="DN4492" s="42"/>
    </row>
    <row r="4493" spans="118:118" x14ac:dyDescent="0.3">
      <c r="DN4493" s="42"/>
    </row>
    <row r="4494" spans="118:118" x14ac:dyDescent="0.3">
      <c r="DN4494" s="42"/>
    </row>
    <row r="4495" spans="118:118" x14ac:dyDescent="0.3">
      <c r="DN4495" s="42"/>
    </row>
    <row r="4496" spans="118:118" x14ac:dyDescent="0.3">
      <c r="DN4496" s="42"/>
    </row>
    <row r="4497" spans="118:118" x14ac:dyDescent="0.3">
      <c r="DN4497" s="42"/>
    </row>
    <row r="4498" spans="118:118" x14ac:dyDescent="0.3">
      <c r="DN4498" s="42"/>
    </row>
    <row r="4499" spans="118:118" x14ac:dyDescent="0.3">
      <c r="DN4499" s="42"/>
    </row>
    <row r="4500" spans="118:118" x14ac:dyDescent="0.3">
      <c r="DN4500" s="42"/>
    </row>
    <row r="4501" spans="118:118" x14ac:dyDescent="0.3">
      <c r="DN4501" s="42"/>
    </row>
    <row r="4502" spans="118:118" x14ac:dyDescent="0.3">
      <c r="DN4502" s="42"/>
    </row>
    <row r="4503" spans="118:118" x14ac:dyDescent="0.3">
      <c r="DN4503" s="42"/>
    </row>
    <row r="4504" spans="118:118" x14ac:dyDescent="0.3">
      <c r="DN4504" s="42"/>
    </row>
    <row r="4505" spans="118:118" x14ac:dyDescent="0.3">
      <c r="DN4505" s="42"/>
    </row>
    <row r="4506" spans="118:118" x14ac:dyDescent="0.3">
      <c r="DN4506" s="42"/>
    </row>
    <row r="4507" spans="118:118" x14ac:dyDescent="0.3">
      <c r="DN4507" s="42"/>
    </row>
    <row r="4508" spans="118:118" x14ac:dyDescent="0.3">
      <c r="DN4508" s="42"/>
    </row>
    <row r="4509" spans="118:118" x14ac:dyDescent="0.3">
      <c r="DN4509" s="42"/>
    </row>
    <row r="4510" spans="118:118" x14ac:dyDescent="0.3">
      <c r="DN4510" s="42"/>
    </row>
    <row r="4511" spans="118:118" x14ac:dyDescent="0.3">
      <c r="DN4511" s="42"/>
    </row>
    <row r="4512" spans="118:118" x14ac:dyDescent="0.3">
      <c r="DN4512" s="42"/>
    </row>
    <row r="4513" spans="118:118" x14ac:dyDescent="0.3">
      <c r="DN4513" s="42"/>
    </row>
    <row r="4514" spans="118:118" x14ac:dyDescent="0.3">
      <c r="DN4514" s="42"/>
    </row>
    <row r="4515" spans="118:118" x14ac:dyDescent="0.3">
      <c r="DN4515" s="42"/>
    </row>
    <row r="4516" spans="118:118" x14ac:dyDescent="0.3">
      <c r="DN4516" s="42"/>
    </row>
    <row r="4517" spans="118:118" x14ac:dyDescent="0.3">
      <c r="DN4517" s="42"/>
    </row>
    <row r="4518" spans="118:118" x14ac:dyDescent="0.3">
      <c r="DN4518" s="42"/>
    </row>
    <row r="4519" spans="118:118" x14ac:dyDescent="0.3">
      <c r="DN4519" s="42"/>
    </row>
    <row r="4520" spans="118:118" x14ac:dyDescent="0.3">
      <c r="DN4520" s="42"/>
    </row>
    <row r="4521" spans="118:118" x14ac:dyDescent="0.3">
      <c r="DN4521" s="42"/>
    </row>
    <row r="4522" spans="118:118" x14ac:dyDescent="0.3">
      <c r="DN4522" s="42"/>
    </row>
    <row r="4523" spans="118:118" x14ac:dyDescent="0.3">
      <c r="DN4523" s="42"/>
    </row>
    <row r="4524" spans="118:118" x14ac:dyDescent="0.3">
      <c r="DN4524" s="42"/>
    </row>
    <row r="4525" spans="118:118" x14ac:dyDescent="0.3">
      <c r="DN4525" s="42"/>
    </row>
    <row r="4526" spans="118:118" x14ac:dyDescent="0.3">
      <c r="DN4526" s="42"/>
    </row>
    <row r="4527" spans="118:118" x14ac:dyDescent="0.3">
      <c r="DN4527" s="42"/>
    </row>
    <row r="4528" spans="118:118" x14ac:dyDescent="0.3">
      <c r="DN4528" s="42"/>
    </row>
    <row r="4529" spans="118:118" x14ac:dyDescent="0.3">
      <c r="DN4529" s="42"/>
    </row>
    <row r="4530" spans="118:118" x14ac:dyDescent="0.3">
      <c r="DN4530" s="42"/>
    </row>
    <row r="4531" spans="118:118" x14ac:dyDescent="0.3">
      <c r="DN4531" s="42"/>
    </row>
    <row r="4532" spans="118:118" x14ac:dyDescent="0.3">
      <c r="DN4532" s="42"/>
    </row>
    <row r="4533" spans="118:118" x14ac:dyDescent="0.3">
      <c r="DN4533" s="42"/>
    </row>
    <row r="4534" spans="118:118" x14ac:dyDescent="0.3">
      <c r="DN4534" s="42"/>
    </row>
    <row r="4535" spans="118:118" x14ac:dyDescent="0.3">
      <c r="DN4535" s="42"/>
    </row>
    <row r="4536" spans="118:118" x14ac:dyDescent="0.3">
      <c r="DN4536" s="42"/>
    </row>
    <row r="4537" spans="118:118" x14ac:dyDescent="0.3">
      <c r="DN4537" s="42"/>
    </row>
    <row r="4538" spans="118:118" x14ac:dyDescent="0.3">
      <c r="DN4538" s="42"/>
    </row>
    <row r="4539" spans="118:118" x14ac:dyDescent="0.3">
      <c r="DN4539" s="42"/>
    </row>
    <row r="4540" spans="118:118" x14ac:dyDescent="0.3">
      <c r="DN4540" s="42"/>
    </row>
    <row r="4541" spans="118:118" x14ac:dyDescent="0.3">
      <c r="DN4541" s="42"/>
    </row>
    <row r="4542" spans="118:118" x14ac:dyDescent="0.3">
      <c r="DN4542" s="42"/>
    </row>
    <row r="4543" spans="118:118" x14ac:dyDescent="0.3">
      <c r="DN4543" s="42"/>
    </row>
    <row r="4544" spans="118:118" x14ac:dyDescent="0.3">
      <c r="DN4544" s="42"/>
    </row>
    <row r="4545" spans="118:118" x14ac:dyDescent="0.3">
      <c r="DN4545" s="42"/>
    </row>
    <row r="4546" spans="118:118" x14ac:dyDescent="0.3">
      <c r="DN4546" s="42"/>
    </row>
    <row r="4547" spans="118:118" x14ac:dyDescent="0.3">
      <c r="DN4547" s="42"/>
    </row>
    <row r="4548" spans="118:118" x14ac:dyDescent="0.3">
      <c r="DN4548" s="42"/>
    </row>
    <row r="4549" spans="118:118" x14ac:dyDescent="0.3">
      <c r="DN4549" s="42"/>
    </row>
    <row r="4550" spans="118:118" x14ac:dyDescent="0.3">
      <c r="DN4550" s="42"/>
    </row>
    <row r="4551" spans="118:118" x14ac:dyDescent="0.3">
      <c r="DN4551" s="42"/>
    </row>
    <row r="4552" spans="118:118" x14ac:dyDescent="0.3">
      <c r="DN4552" s="42"/>
    </row>
    <row r="4553" spans="118:118" x14ac:dyDescent="0.3">
      <c r="DN4553" s="42"/>
    </row>
    <row r="4554" spans="118:118" x14ac:dyDescent="0.3">
      <c r="DN4554" s="42"/>
    </row>
    <row r="4555" spans="118:118" x14ac:dyDescent="0.3">
      <c r="DN4555" s="42"/>
    </row>
    <row r="4556" spans="118:118" x14ac:dyDescent="0.3">
      <c r="DN4556" s="42"/>
    </row>
    <row r="4557" spans="118:118" x14ac:dyDescent="0.3">
      <c r="DN4557" s="42"/>
    </row>
    <row r="4558" spans="118:118" x14ac:dyDescent="0.3">
      <c r="DN4558" s="42"/>
    </row>
    <row r="4559" spans="118:118" x14ac:dyDescent="0.3">
      <c r="DN4559" s="42"/>
    </row>
    <row r="4560" spans="118:118" x14ac:dyDescent="0.3">
      <c r="DN4560" s="42"/>
    </row>
    <row r="4561" spans="118:118" x14ac:dyDescent="0.3">
      <c r="DN4561" s="42"/>
    </row>
    <row r="4562" spans="118:118" x14ac:dyDescent="0.3">
      <c r="DN4562" s="42"/>
    </row>
    <row r="4563" spans="118:118" x14ac:dyDescent="0.3">
      <c r="DN4563" s="42"/>
    </row>
    <row r="4564" spans="118:118" x14ac:dyDescent="0.3">
      <c r="DN4564" s="42"/>
    </row>
    <row r="4565" spans="118:118" x14ac:dyDescent="0.3">
      <c r="DN4565" s="42"/>
    </row>
    <row r="4566" spans="118:118" x14ac:dyDescent="0.3">
      <c r="DN4566" s="42"/>
    </row>
    <row r="4567" spans="118:118" x14ac:dyDescent="0.3">
      <c r="DN4567" s="42"/>
    </row>
    <row r="4568" spans="118:118" x14ac:dyDescent="0.3">
      <c r="DN4568" s="42"/>
    </row>
    <row r="4569" spans="118:118" x14ac:dyDescent="0.3">
      <c r="DN4569" s="42"/>
    </row>
    <row r="4570" spans="118:118" x14ac:dyDescent="0.3">
      <c r="DN4570" s="42"/>
    </row>
    <row r="4571" spans="118:118" x14ac:dyDescent="0.3">
      <c r="DN4571" s="42"/>
    </row>
    <row r="4572" spans="118:118" x14ac:dyDescent="0.3">
      <c r="DN4572" s="42"/>
    </row>
    <row r="4573" spans="118:118" x14ac:dyDescent="0.3">
      <c r="DN4573" s="42"/>
    </row>
    <row r="4574" spans="118:118" x14ac:dyDescent="0.3">
      <c r="DN4574" s="42"/>
    </row>
    <row r="4575" spans="118:118" x14ac:dyDescent="0.3">
      <c r="DN4575" s="42"/>
    </row>
    <row r="4576" spans="118:118" x14ac:dyDescent="0.3">
      <c r="DN4576" s="42"/>
    </row>
    <row r="4577" spans="118:118" x14ac:dyDescent="0.3">
      <c r="DN4577" s="42"/>
    </row>
    <row r="4578" spans="118:118" x14ac:dyDescent="0.3">
      <c r="DN4578" s="42"/>
    </row>
    <row r="4579" spans="118:118" x14ac:dyDescent="0.3">
      <c r="DN4579" s="42"/>
    </row>
    <row r="4580" spans="118:118" x14ac:dyDescent="0.3">
      <c r="DN4580" s="42"/>
    </row>
    <row r="4581" spans="118:118" x14ac:dyDescent="0.3">
      <c r="DN4581" s="42"/>
    </row>
    <row r="4582" spans="118:118" x14ac:dyDescent="0.3">
      <c r="DN4582" s="42"/>
    </row>
    <row r="4583" spans="118:118" x14ac:dyDescent="0.3">
      <c r="DN4583" s="42"/>
    </row>
    <row r="4584" spans="118:118" x14ac:dyDescent="0.3">
      <c r="DN4584" s="42"/>
    </row>
    <row r="4585" spans="118:118" x14ac:dyDescent="0.3">
      <c r="DN4585" s="42"/>
    </row>
    <row r="4586" spans="118:118" x14ac:dyDescent="0.3">
      <c r="DN4586" s="42"/>
    </row>
    <row r="4587" spans="118:118" x14ac:dyDescent="0.3">
      <c r="DN4587" s="42"/>
    </row>
    <row r="4588" spans="118:118" x14ac:dyDescent="0.3">
      <c r="DN4588" s="42"/>
    </row>
    <row r="4589" spans="118:118" x14ac:dyDescent="0.3">
      <c r="DN4589" s="42"/>
    </row>
    <row r="4590" spans="118:118" x14ac:dyDescent="0.3">
      <c r="DN4590" s="42"/>
    </row>
    <row r="4591" spans="118:118" x14ac:dyDescent="0.3">
      <c r="DN4591" s="42"/>
    </row>
    <row r="4592" spans="118:118" x14ac:dyDescent="0.3">
      <c r="DN4592" s="42"/>
    </row>
    <row r="4593" spans="118:118" x14ac:dyDescent="0.3">
      <c r="DN4593" s="42"/>
    </row>
    <row r="4594" spans="118:118" x14ac:dyDescent="0.3">
      <c r="DN4594" s="42"/>
    </row>
    <row r="4595" spans="118:118" x14ac:dyDescent="0.3">
      <c r="DN4595" s="42"/>
    </row>
    <row r="4596" spans="118:118" x14ac:dyDescent="0.3">
      <c r="DN4596" s="42"/>
    </row>
    <row r="4597" spans="118:118" x14ac:dyDescent="0.3">
      <c r="DN4597" s="42"/>
    </row>
    <row r="4598" spans="118:118" x14ac:dyDescent="0.3">
      <c r="DN4598" s="42"/>
    </row>
    <row r="4599" spans="118:118" x14ac:dyDescent="0.3">
      <c r="DN4599" s="42"/>
    </row>
    <row r="4600" spans="118:118" x14ac:dyDescent="0.3">
      <c r="DN4600" s="42"/>
    </row>
    <row r="4601" spans="118:118" x14ac:dyDescent="0.3">
      <c r="DN4601" s="42"/>
    </row>
    <row r="4602" spans="118:118" x14ac:dyDescent="0.3">
      <c r="DN4602" s="42"/>
    </row>
    <row r="4603" spans="118:118" x14ac:dyDescent="0.3">
      <c r="DN4603" s="42"/>
    </row>
    <row r="4604" spans="118:118" x14ac:dyDescent="0.3">
      <c r="DN4604" s="42"/>
    </row>
    <row r="4605" spans="118:118" x14ac:dyDescent="0.3">
      <c r="DN4605" s="42"/>
    </row>
    <row r="4606" spans="118:118" x14ac:dyDescent="0.3">
      <c r="DN4606" s="42"/>
    </row>
    <row r="4607" spans="118:118" x14ac:dyDescent="0.3">
      <c r="DN4607" s="42"/>
    </row>
    <row r="4608" spans="118:118" x14ac:dyDescent="0.3">
      <c r="DN4608" s="42"/>
    </row>
    <row r="4609" spans="118:118" x14ac:dyDescent="0.3">
      <c r="DN4609" s="42"/>
    </row>
    <row r="4610" spans="118:118" x14ac:dyDescent="0.3">
      <c r="DN4610" s="42"/>
    </row>
    <row r="4611" spans="118:118" x14ac:dyDescent="0.3">
      <c r="DN4611" s="42"/>
    </row>
    <row r="4612" spans="118:118" x14ac:dyDescent="0.3">
      <c r="DN4612" s="42"/>
    </row>
    <row r="4613" spans="118:118" x14ac:dyDescent="0.3">
      <c r="DN4613" s="42"/>
    </row>
    <row r="4614" spans="118:118" x14ac:dyDescent="0.3">
      <c r="DN4614" s="42"/>
    </row>
    <row r="4615" spans="118:118" x14ac:dyDescent="0.3">
      <c r="DN4615" s="42"/>
    </row>
    <row r="4616" spans="118:118" x14ac:dyDescent="0.3">
      <c r="DN4616" s="42"/>
    </row>
    <row r="4617" spans="118:118" x14ac:dyDescent="0.3">
      <c r="DN4617" s="42"/>
    </row>
    <row r="4618" spans="118:118" x14ac:dyDescent="0.3">
      <c r="DN4618" s="42"/>
    </row>
    <row r="4619" spans="118:118" x14ac:dyDescent="0.3">
      <c r="DN4619" s="42"/>
    </row>
    <row r="4620" spans="118:118" x14ac:dyDescent="0.3">
      <c r="DN4620" s="42"/>
    </row>
    <row r="4621" spans="118:118" x14ac:dyDescent="0.3">
      <c r="DN4621" s="42"/>
    </row>
    <row r="4622" spans="118:118" x14ac:dyDescent="0.3">
      <c r="DN4622" s="42"/>
    </row>
    <row r="4623" spans="118:118" x14ac:dyDescent="0.3">
      <c r="DN4623" s="42"/>
    </row>
    <row r="4624" spans="118:118" x14ac:dyDescent="0.3">
      <c r="DN4624" s="42"/>
    </row>
    <row r="4625" spans="118:118" x14ac:dyDescent="0.3">
      <c r="DN4625" s="42"/>
    </row>
    <row r="4626" spans="118:118" x14ac:dyDescent="0.3">
      <c r="DN4626" s="42"/>
    </row>
    <row r="4627" spans="118:118" x14ac:dyDescent="0.3">
      <c r="DN4627" s="42"/>
    </row>
    <row r="4628" spans="118:118" x14ac:dyDescent="0.3">
      <c r="DN4628" s="42"/>
    </row>
    <row r="4629" spans="118:118" x14ac:dyDescent="0.3">
      <c r="DN4629" s="42"/>
    </row>
    <row r="4630" spans="118:118" x14ac:dyDescent="0.3">
      <c r="DN4630" s="42"/>
    </row>
    <row r="4631" spans="118:118" x14ac:dyDescent="0.3">
      <c r="DN4631" s="42"/>
    </row>
    <row r="4632" spans="118:118" x14ac:dyDescent="0.3">
      <c r="DN4632" s="42"/>
    </row>
    <row r="4633" spans="118:118" x14ac:dyDescent="0.3">
      <c r="DN4633" s="42"/>
    </row>
    <row r="4634" spans="118:118" x14ac:dyDescent="0.3">
      <c r="DN4634" s="42"/>
    </row>
    <row r="4635" spans="118:118" x14ac:dyDescent="0.3">
      <c r="DN4635" s="42"/>
    </row>
    <row r="4636" spans="118:118" x14ac:dyDescent="0.3">
      <c r="DN4636" s="42"/>
    </row>
    <row r="4637" spans="118:118" x14ac:dyDescent="0.3">
      <c r="DN4637" s="42"/>
    </row>
    <row r="4638" spans="118:118" x14ac:dyDescent="0.3">
      <c r="DN4638" s="42"/>
    </row>
    <row r="4639" spans="118:118" x14ac:dyDescent="0.3">
      <c r="DN4639" s="42"/>
    </row>
    <row r="4640" spans="118:118" x14ac:dyDescent="0.3">
      <c r="DN4640" s="42"/>
    </row>
    <row r="4641" spans="118:118" x14ac:dyDescent="0.3">
      <c r="DN4641" s="42"/>
    </row>
    <row r="4642" spans="118:118" x14ac:dyDescent="0.3">
      <c r="DN4642" s="42"/>
    </row>
    <row r="4643" spans="118:118" x14ac:dyDescent="0.3">
      <c r="DN4643" s="42"/>
    </row>
    <row r="4644" spans="118:118" x14ac:dyDescent="0.3">
      <c r="DN4644" s="42"/>
    </row>
    <row r="4645" spans="118:118" x14ac:dyDescent="0.3">
      <c r="DN4645" s="42"/>
    </row>
    <row r="4646" spans="118:118" x14ac:dyDescent="0.3">
      <c r="DN4646" s="42"/>
    </row>
    <row r="4647" spans="118:118" x14ac:dyDescent="0.3">
      <c r="DN4647" s="42"/>
    </row>
    <row r="4648" spans="118:118" x14ac:dyDescent="0.3">
      <c r="DN4648" s="42"/>
    </row>
    <row r="4649" spans="118:118" x14ac:dyDescent="0.3">
      <c r="DN4649" s="42"/>
    </row>
    <row r="4650" spans="118:118" x14ac:dyDescent="0.3">
      <c r="DN4650" s="42"/>
    </row>
    <row r="4651" spans="118:118" x14ac:dyDescent="0.3">
      <c r="DN4651" s="42"/>
    </row>
    <row r="4652" spans="118:118" x14ac:dyDescent="0.3">
      <c r="DN4652" s="42"/>
    </row>
    <row r="4653" spans="118:118" x14ac:dyDescent="0.3">
      <c r="DN4653" s="42"/>
    </row>
    <row r="4654" spans="118:118" x14ac:dyDescent="0.3">
      <c r="DN4654" s="42"/>
    </row>
    <row r="4655" spans="118:118" x14ac:dyDescent="0.3">
      <c r="DN4655" s="42"/>
    </row>
    <row r="4656" spans="118:118" x14ac:dyDescent="0.3">
      <c r="DN4656" s="42"/>
    </row>
    <row r="4657" spans="118:118" x14ac:dyDescent="0.3">
      <c r="DN4657" s="42"/>
    </row>
    <row r="4658" spans="118:118" x14ac:dyDescent="0.3">
      <c r="DN4658" s="42"/>
    </row>
    <row r="4659" spans="118:118" x14ac:dyDescent="0.3">
      <c r="DN4659" s="42"/>
    </row>
    <row r="4660" spans="118:118" x14ac:dyDescent="0.3">
      <c r="DN4660" s="42"/>
    </row>
    <row r="4661" spans="118:118" x14ac:dyDescent="0.3">
      <c r="DN4661" s="42"/>
    </row>
    <row r="4662" spans="118:118" x14ac:dyDescent="0.3">
      <c r="DN4662" s="42"/>
    </row>
    <row r="4663" spans="118:118" x14ac:dyDescent="0.3">
      <c r="DN4663" s="42"/>
    </row>
    <row r="4664" spans="118:118" x14ac:dyDescent="0.3">
      <c r="DN4664" s="42"/>
    </row>
    <row r="4665" spans="118:118" x14ac:dyDescent="0.3">
      <c r="DN4665" s="42"/>
    </row>
    <row r="4666" spans="118:118" x14ac:dyDescent="0.3">
      <c r="DN4666" s="42"/>
    </row>
    <row r="4667" spans="118:118" x14ac:dyDescent="0.3">
      <c r="DN4667" s="42"/>
    </row>
    <row r="4668" spans="118:118" x14ac:dyDescent="0.3">
      <c r="DN4668" s="42"/>
    </row>
    <row r="4669" spans="118:118" x14ac:dyDescent="0.3">
      <c r="DN4669" s="42"/>
    </row>
    <row r="4670" spans="118:118" x14ac:dyDescent="0.3">
      <c r="DN4670" s="42"/>
    </row>
    <row r="4671" spans="118:118" x14ac:dyDescent="0.3">
      <c r="DN4671" s="42"/>
    </row>
    <row r="4672" spans="118:118" x14ac:dyDescent="0.3">
      <c r="DN4672" s="42"/>
    </row>
    <row r="4673" spans="118:118" x14ac:dyDescent="0.3">
      <c r="DN4673" s="42"/>
    </row>
    <row r="4674" spans="118:118" x14ac:dyDescent="0.3">
      <c r="DN4674" s="42"/>
    </row>
    <row r="4675" spans="118:118" x14ac:dyDescent="0.3">
      <c r="DN4675" s="42"/>
    </row>
    <row r="4676" spans="118:118" x14ac:dyDescent="0.3">
      <c r="DN4676" s="42"/>
    </row>
    <row r="4677" spans="118:118" x14ac:dyDescent="0.3">
      <c r="DN4677" s="42"/>
    </row>
    <row r="4678" spans="118:118" x14ac:dyDescent="0.3">
      <c r="DN4678" s="42"/>
    </row>
    <row r="4679" spans="118:118" x14ac:dyDescent="0.3">
      <c r="DN4679" s="42"/>
    </row>
    <row r="4680" spans="118:118" x14ac:dyDescent="0.3">
      <c r="DN4680" s="42"/>
    </row>
    <row r="4681" spans="118:118" x14ac:dyDescent="0.3">
      <c r="DN4681" s="42"/>
    </row>
    <row r="4682" spans="118:118" x14ac:dyDescent="0.3">
      <c r="DN4682" s="42"/>
    </row>
    <row r="4683" spans="118:118" x14ac:dyDescent="0.3">
      <c r="DN4683" s="42"/>
    </row>
    <row r="4684" spans="118:118" x14ac:dyDescent="0.3">
      <c r="DN4684" s="42"/>
    </row>
    <row r="4685" spans="118:118" x14ac:dyDescent="0.3">
      <c r="DN4685" s="42"/>
    </row>
    <row r="4686" spans="118:118" x14ac:dyDescent="0.3">
      <c r="DN4686" s="42"/>
    </row>
    <row r="4687" spans="118:118" x14ac:dyDescent="0.3">
      <c r="DN4687" s="42"/>
    </row>
    <row r="4688" spans="118:118" x14ac:dyDescent="0.3">
      <c r="DN4688" s="42"/>
    </row>
    <row r="4689" spans="118:118" x14ac:dyDescent="0.3">
      <c r="DN4689" s="42"/>
    </row>
    <row r="4690" spans="118:118" x14ac:dyDescent="0.3">
      <c r="DN4690" s="42"/>
    </row>
    <row r="4691" spans="118:118" x14ac:dyDescent="0.3">
      <c r="DN4691" s="42"/>
    </row>
    <row r="4692" spans="118:118" x14ac:dyDescent="0.3">
      <c r="DN4692" s="42"/>
    </row>
    <row r="4693" spans="118:118" x14ac:dyDescent="0.3">
      <c r="DN4693" s="42"/>
    </row>
    <row r="4694" spans="118:118" x14ac:dyDescent="0.3">
      <c r="DN4694" s="42"/>
    </row>
    <row r="4695" spans="118:118" x14ac:dyDescent="0.3">
      <c r="DN4695" s="42"/>
    </row>
    <row r="4696" spans="118:118" x14ac:dyDescent="0.3">
      <c r="DN4696" s="42"/>
    </row>
    <row r="4697" spans="118:118" x14ac:dyDescent="0.3">
      <c r="DN4697" s="42"/>
    </row>
    <row r="4698" spans="118:118" x14ac:dyDescent="0.3">
      <c r="DN4698" s="42"/>
    </row>
    <row r="4699" spans="118:118" x14ac:dyDescent="0.3">
      <c r="DN4699" s="42"/>
    </row>
    <row r="4700" spans="118:118" x14ac:dyDescent="0.3">
      <c r="DN4700" s="42"/>
    </row>
    <row r="4701" spans="118:118" x14ac:dyDescent="0.3">
      <c r="DN4701" s="42"/>
    </row>
    <row r="4702" spans="118:118" x14ac:dyDescent="0.3">
      <c r="DN4702" s="42"/>
    </row>
    <row r="4703" spans="118:118" x14ac:dyDescent="0.3">
      <c r="DN4703" s="42"/>
    </row>
    <row r="4704" spans="118:118" x14ac:dyDescent="0.3">
      <c r="DN4704" s="42"/>
    </row>
    <row r="4705" spans="118:118" x14ac:dyDescent="0.3">
      <c r="DN4705" s="42"/>
    </row>
    <row r="4706" spans="118:118" x14ac:dyDescent="0.3">
      <c r="DN4706" s="42"/>
    </row>
    <row r="4707" spans="118:118" x14ac:dyDescent="0.3">
      <c r="DN4707" s="42"/>
    </row>
    <row r="4708" spans="118:118" x14ac:dyDescent="0.3">
      <c r="DN4708" s="42"/>
    </row>
    <row r="4709" spans="118:118" x14ac:dyDescent="0.3">
      <c r="DN4709" s="42"/>
    </row>
    <row r="4710" spans="118:118" x14ac:dyDescent="0.3">
      <c r="DN4710" s="42"/>
    </row>
    <row r="4711" spans="118:118" x14ac:dyDescent="0.3">
      <c r="DN4711" s="42"/>
    </row>
    <row r="4712" spans="118:118" x14ac:dyDescent="0.3">
      <c r="DN4712" s="42"/>
    </row>
    <row r="4713" spans="118:118" x14ac:dyDescent="0.3">
      <c r="DN4713" s="42"/>
    </row>
    <row r="4714" spans="118:118" x14ac:dyDescent="0.3">
      <c r="DN4714" s="42"/>
    </row>
    <row r="4715" spans="118:118" x14ac:dyDescent="0.3">
      <c r="DN4715" s="42"/>
    </row>
    <row r="4716" spans="118:118" x14ac:dyDescent="0.3">
      <c r="DN4716" s="42"/>
    </row>
    <row r="4717" spans="118:118" x14ac:dyDescent="0.3">
      <c r="DN4717" s="42"/>
    </row>
    <row r="4718" spans="118:118" x14ac:dyDescent="0.3">
      <c r="DN4718" s="42"/>
    </row>
    <row r="4719" spans="118:118" x14ac:dyDescent="0.3">
      <c r="DN4719" s="42"/>
    </row>
    <row r="4720" spans="118:118" x14ac:dyDescent="0.3">
      <c r="DN4720" s="42"/>
    </row>
    <row r="4721" spans="118:118" x14ac:dyDescent="0.3">
      <c r="DN4721" s="42"/>
    </row>
    <row r="4722" spans="118:118" x14ac:dyDescent="0.3">
      <c r="DN4722" s="42"/>
    </row>
    <row r="4723" spans="118:118" x14ac:dyDescent="0.3">
      <c r="DN4723" s="42"/>
    </row>
    <row r="4724" spans="118:118" x14ac:dyDescent="0.3">
      <c r="DN4724" s="42"/>
    </row>
    <row r="4725" spans="118:118" x14ac:dyDescent="0.3">
      <c r="DN4725" s="42"/>
    </row>
    <row r="4726" spans="118:118" x14ac:dyDescent="0.3">
      <c r="DN4726" s="42"/>
    </row>
    <row r="4727" spans="118:118" x14ac:dyDescent="0.3">
      <c r="DN4727" s="42"/>
    </row>
    <row r="4728" spans="118:118" x14ac:dyDescent="0.3">
      <c r="DN4728" s="42"/>
    </row>
    <row r="4729" spans="118:118" x14ac:dyDescent="0.3">
      <c r="DN4729" s="42"/>
    </row>
    <row r="4730" spans="118:118" x14ac:dyDescent="0.3">
      <c r="DN4730" s="42"/>
    </row>
    <row r="4731" spans="118:118" x14ac:dyDescent="0.3">
      <c r="DN4731" s="42"/>
    </row>
    <row r="4732" spans="118:118" x14ac:dyDescent="0.3">
      <c r="DN4732" s="42"/>
    </row>
    <row r="4733" spans="118:118" x14ac:dyDescent="0.3">
      <c r="DN4733" s="42"/>
    </row>
    <row r="4734" spans="118:118" x14ac:dyDescent="0.3">
      <c r="DN4734" s="42"/>
    </row>
    <row r="4735" spans="118:118" x14ac:dyDescent="0.3">
      <c r="DN4735" s="42"/>
    </row>
    <row r="4736" spans="118:118" x14ac:dyDescent="0.3">
      <c r="DN4736" s="42"/>
    </row>
    <row r="4737" spans="118:118" x14ac:dyDescent="0.3">
      <c r="DN4737" s="42"/>
    </row>
    <row r="4738" spans="118:118" x14ac:dyDescent="0.3">
      <c r="DN4738" s="42"/>
    </row>
    <row r="4739" spans="118:118" x14ac:dyDescent="0.3">
      <c r="DN4739" s="42"/>
    </row>
    <row r="4740" spans="118:118" x14ac:dyDescent="0.3">
      <c r="DN4740" s="42"/>
    </row>
    <row r="4741" spans="118:118" x14ac:dyDescent="0.3">
      <c r="DN4741" s="42"/>
    </row>
    <row r="4742" spans="118:118" x14ac:dyDescent="0.3">
      <c r="DN4742" s="42"/>
    </row>
    <row r="4743" spans="118:118" x14ac:dyDescent="0.3">
      <c r="DN4743" s="42"/>
    </row>
    <row r="4744" spans="118:118" x14ac:dyDescent="0.3">
      <c r="DN4744" s="42"/>
    </row>
    <row r="4745" spans="118:118" x14ac:dyDescent="0.3">
      <c r="DN4745" s="42"/>
    </row>
    <row r="4746" spans="118:118" x14ac:dyDescent="0.3">
      <c r="DN4746" s="42"/>
    </row>
    <row r="4747" spans="118:118" x14ac:dyDescent="0.3">
      <c r="DN4747" s="42"/>
    </row>
    <row r="4748" spans="118:118" x14ac:dyDescent="0.3">
      <c r="DN4748" s="42"/>
    </row>
    <row r="4749" spans="118:118" x14ac:dyDescent="0.3">
      <c r="DN4749" s="42"/>
    </row>
    <row r="4750" spans="118:118" x14ac:dyDescent="0.3">
      <c r="DN4750" s="42"/>
    </row>
    <row r="4751" spans="118:118" x14ac:dyDescent="0.3">
      <c r="DN4751" s="42"/>
    </row>
    <row r="4752" spans="118:118" x14ac:dyDescent="0.3">
      <c r="DN4752" s="42"/>
    </row>
    <row r="4753" spans="118:118" x14ac:dyDescent="0.3">
      <c r="DN4753" s="42"/>
    </row>
    <row r="4754" spans="118:118" x14ac:dyDescent="0.3">
      <c r="DN4754" s="42"/>
    </row>
    <row r="4755" spans="118:118" x14ac:dyDescent="0.3">
      <c r="DN4755" s="42"/>
    </row>
    <row r="4756" spans="118:118" x14ac:dyDescent="0.3">
      <c r="DN4756" s="42"/>
    </row>
    <row r="4757" spans="118:118" x14ac:dyDescent="0.3">
      <c r="DN4757" s="42"/>
    </row>
    <row r="4758" spans="118:118" x14ac:dyDescent="0.3">
      <c r="DN4758" s="42"/>
    </row>
    <row r="4759" spans="118:118" x14ac:dyDescent="0.3">
      <c r="DN4759" s="42"/>
    </row>
    <row r="4760" spans="118:118" x14ac:dyDescent="0.3">
      <c r="DN4760" s="42"/>
    </row>
    <row r="4761" spans="118:118" x14ac:dyDescent="0.3">
      <c r="DN4761" s="42"/>
    </row>
    <row r="4762" spans="118:118" x14ac:dyDescent="0.3">
      <c r="DN4762" s="42"/>
    </row>
    <row r="4763" spans="118:118" x14ac:dyDescent="0.3">
      <c r="DN4763" s="42"/>
    </row>
    <row r="4764" spans="118:118" x14ac:dyDescent="0.3">
      <c r="DN4764" s="42"/>
    </row>
    <row r="4765" spans="118:118" x14ac:dyDescent="0.3">
      <c r="DN4765" s="42"/>
    </row>
    <row r="4766" spans="118:118" x14ac:dyDescent="0.3">
      <c r="DN4766" s="42"/>
    </row>
    <row r="4767" spans="118:118" x14ac:dyDescent="0.3">
      <c r="DN4767" s="42"/>
    </row>
    <row r="4768" spans="118:118" x14ac:dyDescent="0.3">
      <c r="DN4768" s="42"/>
    </row>
    <row r="4769" spans="118:118" x14ac:dyDescent="0.3">
      <c r="DN4769" s="42"/>
    </row>
    <row r="4770" spans="118:118" x14ac:dyDescent="0.3">
      <c r="DN4770" s="42"/>
    </row>
    <row r="4771" spans="118:118" x14ac:dyDescent="0.3">
      <c r="DN4771" s="42"/>
    </row>
    <row r="4772" spans="118:118" x14ac:dyDescent="0.3">
      <c r="DN4772" s="42"/>
    </row>
    <row r="4773" spans="118:118" x14ac:dyDescent="0.3">
      <c r="DN4773" s="42"/>
    </row>
    <row r="4774" spans="118:118" x14ac:dyDescent="0.3">
      <c r="DN4774" s="42"/>
    </row>
    <row r="4775" spans="118:118" x14ac:dyDescent="0.3">
      <c r="DN4775" s="42"/>
    </row>
    <row r="4776" spans="118:118" x14ac:dyDescent="0.3">
      <c r="DN4776" s="42"/>
    </row>
    <row r="4777" spans="118:118" x14ac:dyDescent="0.3">
      <c r="DN4777" s="42"/>
    </row>
    <row r="4778" spans="118:118" x14ac:dyDescent="0.3">
      <c r="DN4778" s="42"/>
    </row>
    <row r="4779" spans="118:118" x14ac:dyDescent="0.3">
      <c r="DN4779" s="42"/>
    </row>
    <row r="4780" spans="118:118" x14ac:dyDescent="0.3">
      <c r="DN4780" s="42"/>
    </row>
    <row r="4781" spans="118:118" x14ac:dyDescent="0.3">
      <c r="DN4781" s="42"/>
    </row>
    <row r="4782" spans="118:118" x14ac:dyDescent="0.3">
      <c r="DN4782" s="42"/>
    </row>
    <row r="4783" spans="118:118" x14ac:dyDescent="0.3">
      <c r="DN4783" s="42"/>
    </row>
    <row r="4784" spans="118:118" x14ac:dyDescent="0.3">
      <c r="DN4784" s="42"/>
    </row>
    <row r="4785" spans="118:118" x14ac:dyDescent="0.3">
      <c r="DN4785" s="42"/>
    </row>
    <row r="4786" spans="118:118" x14ac:dyDescent="0.3">
      <c r="DN4786" s="42"/>
    </row>
    <row r="4787" spans="118:118" x14ac:dyDescent="0.3">
      <c r="DN4787" s="42"/>
    </row>
    <row r="4788" spans="118:118" x14ac:dyDescent="0.3">
      <c r="DN4788" s="42"/>
    </row>
    <row r="4789" spans="118:118" x14ac:dyDescent="0.3">
      <c r="DN4789" s="42"/>
    </row>
    <row r="4790" spans="118:118" x14ac:dyDescent="0.3">
      <c r="DN4790" s="42"/>
    </row>
    <row r="4791" spans="118:118" x14ac:dyDescent="0.3">
      <c r="DN4791" s="42"/>
    </row>
    <row r="4792" spans="118:118" x14ac:dyDescent="0.3">
      <c r="DN4792" s="42"/>
    </row>
    <row r="4793" spans="118:118" x14ac:dyDescent="0.3">
      <c r="DN4793" s="42"/>
    </row>
    <row r="4794" spans="118:118" x14ac:dyDescent="0.3">
      <c r="DN4794" s="42"/>
    </row>
    <row r="4795" spans="118:118" x14ac:dyDescent="0.3">
      <c r="DN4795" s="42"/>
    </row>
    <row r="4796" spans="118:118" x14ac:dyDescent="0.3">
      <c r="DN4796" s="42"/>
    </row>
    <row r="4797" spans="118:118" x14ac:dyDescent="0.3">
      <c r="DN4797" s="42"/>
    </row>
    <row r="4798" spans="118:118" x14ac:dyDescent="0.3">
      <c r="DN4798" s="42"/>
    </row>
    <row r="4799" spans="118:118" x14ac:dyDescent="0.3">
      <c r="DN4799" s="42"/>
    </row>
    <row r="4800" spans="118:118" x14ac:dyDescent="0.3">
      <c r="DN4800" s="42"/>
    </row>
    <row r="4801" spans="118:118" x14ac:dyDescent="0.3">
      <c r="DN4801" s="42"/>
    </row>
    <row r="4802" spans="118:118" x14ac:dyDescent="0.3">
      <c r="DN4802" s="42"/>
    </row>
    <row r="4803" spans="118:118" x14ac:dyDescent="0.3">
      <c r="DN4803" s="42"/>
    </row>
    <row r="4804" spans="118:118" x14ac:dyDescent="0.3">
      <c r="DN4804" s="42"/>
    </row>
    <row r="4805" spans="118:118" x14ac:dyDescent="0.3">
      <c r="DN4805" s="42"/>
    </row>
    <row r="4806" spans="118:118" x14ac:dyDescent="0.3">
      <c r="DN4806" s="42"/>
    </row>
    <row r="4807" spans="118:118" x14ac:dyDescent="0.3">
      <c r="DN4807" s="42"/>
    </row>
    <row r="4808" spans="118:118" x14ac:dyDescent="0.3">
      <c r="DN4808" s="42"/>
    </row>
    <row r="4809" spans="118:118" x14ac:dyDescent="0.3">
      <c r="DN4809" s="42"/>
    </row>
    <row r="4810" spans="118:118" x14ac:dyDescent="0.3">
      <c r="DN4810" s="42"/>
    </row>
    <row r="4811" spans="118:118" x14ac:dyDescent="0.3">
      <c r="DN4811" s="42"/>
    </row>
    <row r="4812" spans="118:118" x14ac:dyDescent="0.3">
      <c r="DN4812" s="42"/>
    </row>
    <row r="4813" spans="118:118" x14ac:dyDescent="0.3">
      <c r="DN4813" s="42"/>
    </row>
    <row r="4814" spans="118:118" x14ac:dyDescent="0.3">
      <c r="DN4814" s="42"/>
    </row>
    <row r="4815" spans="118:118" x14ac:dyDescent="0.3">
      <c r="DN4815" s="42"/>
    </row>
    <row r="4816" spans="118:118" x14ac:dyDescent="0.3">
      <c r="DN4816" s="42"/>
    </row>
    <row r="4817" spans="118:118" x14ac:dyDescent="0.3">
      <c r="DN4817" s="42"/>
    </row>
    <row r="4818" spans="118:118" x14ac:dyDescent="0.3">
      <c r="DN4818" s="42"/>
    </row>
    <row r="4819" spans="118:118" x14ac:dyDescent="0.3">
      <c r="DN4819" s="42"/>
    </row>
    <row r="4820" spans="118:118" x14ac:dyDescent="0.3">
      <c r="DN4820" s="42"/>
    </row>
    <row r="4821" spans="118:118" x14ac:dyDescent="0.3">
      <c r="DN4821" s="42"/>
    </row>
    <row r="4822" spans="118:118" x14ac:dyDescent="0.3">
      <c r="DN4822" s="42"/>
    </row>
    <row r="4823" spans="118:118" x14ac:dyDescent="0.3">
      <c r="DN4823" s="42"/>
    </row>
    <row r="4824" spans="118:118" x14ac:dyDescent="0.3">
      <c r="DN4824" s="42"/>
    </row>
    <row r="4825" spans="118:118" x14ac:dyDescent="0.3">
      <c r="DN4825" s="42"/>
    </row>
    <row r="4826" spans="118:118" x14ac:dyDescent="0.3">
      <c r="DN4826" s="42"/>
    </row>
    <row r="4827" spans="118:118" x14ac:dyDescent="0.3">
      <c r="DN4827" s="42"/>
    </row>
    <row r="4828" spans="118:118" x14ac:dyDescent="0.3">
      <c r="DN4828" s="42"/>
    </row>
    <row r="4829" spans="118:118" x14ac:dyDescent="0.3">
      <c r="DN4829" s="42"/>
    </row>
    <row r="4830" spans="118:118" x14ac:dyDescent="0.3">
      <c r="DN4830" s="42"/>
    </row>
    <row r="4831" spans="118:118" x14ac:dyDescent="0.3">
      <c r="DN4831" s="42"/>
    </row>
    <row r="4832" spans="118:118" x14ac:dyDescent="0.3">
      <c r="DN4832" s="42"/>
    </row>
    <row r="4833" spans="118:118" x14ac:dyDescent="0.3">
      <c r="DN4833" s="42"/>
    </row>
    <row r="4834" spans="118:118" x14ac:dyDescent="0.3">
      <c r="DN4834" s="42"/>
    </row>
    <row r="4835" spans="118:118" x14ac:dyDescent="0.3">
      <c r="DN4835" s="42"/>
    </row>
    <row r="4836" spans="118:118" x14ac:dyDescent="0.3">
      <c r="DN4836" s="42"/>
    </row>
    <row r="4837" spans="118:118" x14ac:dyDescent="0.3">
      <c r="DN4837" s="42"/>
    </row>
    <row r="4838" spans="118:118" x14ac:dyDescent="0.3">
      <c r="DN4838" s="42"/>
    </row>
    <row r="4839" spans="118:118" x14ac:dyDescent="0.3">
      <c r="DN4839" s="42"/>
    </row>
    <row r="4840" spans="118:118" x14ac:dyDescent="0.3">
      <c r="DN4840" s="42"/>
    </row>
    <row r="4841" spans="118:118" x14ac:dyDescent="0.3">
      <c r="DN4841" s="42"/>
    </row>
    <row r="4842" spans="118:118" x14ac:dyDescent="0.3">
      <c r="DN4842" s="42"/>
    </row>
    <row r="4843" spans="118:118" x14ac:dyDescent="0.3">
      <c r="DN4843" s="42"/>
    </row>
    <row r="4844" spans="118:118" x14ac:dyDescent="0.3">
      <c r="DN4844" s="42"/>
    </row>
    <row r="4845" spans="118:118" x14ac:dyDescent="0.3">
      <c r="DN4845" s="42"/>
    </row>
    <row r="4846" spans="118:118" x14ac:dyDescent="0.3">
      <c r="DN4846" s="42"/>
    </row>
    <row r="4847" spans="118:118" x14ac:dyDescent="0.3">
      <c r="DN4847" s="42"/>
    </row>
    <row r="4848" spans="118:118" x14ac:dyDescent="0.3">
      <c r="DN4848" s="42"/>
    </row>
    <row r="4849" spans="118:118" x14ac:dyDescent="0.3">
      <c r="DN4849" s="42"/>
    </row>
    <row r="4850" spans="118:118" x14ac:dyDescent="0.3">
      <c r="DN4850" s="42"/>
    </row>
    <row r="4851" spans="118:118" x14ac:dyDescent="0.3">
      <c r="DN4851" s="42"/>
    </row>
    <row r="4852" spans="118:118" x14ac:dyDescent="0.3">
      <c r="DN4852" s="42"/>
    </row>
    <row r="4853" spans="118:118" x14ac:dyDescent="0.3">
      <c r="DN4853" s="42"/>
    </row>
    <row r="4854" spans="118:118" x14ac:dyDescent="0.3">
      <c r="DN4854" s="42"/>
    </row>
    <row r="4855" spans="118:118" x14ac:dyDescent="0.3">
      <c r="DN4855" s="42"/>
    </row>
    <row r="4856" spans="118:118" x14ac:dyDescent="0.3">
      <c r="DN4856" s="42"/>
    </row>
    <row r="4857" spans="118:118" x14ac:dyDescent="0.3">
      <c r="DN4857" s="42"/>
    </row>
    <row r="4858" spans="118:118" x14ac:dyDescent="0.3">
      <c r="DN4858" s="42"/>
    </row>
    <row r="4859" spans="118:118" x14ac:dyDescent="0.3">
      <c r="DN4859" s="42"/>
    </row>
    <row r="4860" spans="118:118" x14ac:dyDescent="0.3">
      <c r="DN4860" s="42"/>
    </row>
    <row r="4861" spans="118:118" x14ac:dyDescent="0.3">
      <c r="DN4861" s="42"/>
    </row>
    <row r="4862" spans="118:118" x14ac:dyDescent="0.3">
      <c r="DN4862" s="42"/>
    </row>
    <row r="4863" spans="118:118" x14ac:dyDescent="0.3">
      <c r="DN4863" s="42"/>
    </row>
    <row r="4864" spans="118:118" x14ac:dyDescent="0.3">
      <c r="DN4864" s="42"/>
    </row>
    <row r="4865" spans="118:118" x14ac:dyDescent="0.3">
      <c r="DN4865" s="42"/>
    </row>
    <row r="4866" spans="118:118" x14ac:dyDescent="0.3">
      <c r="DN4866" s="42"/>
    </row>
    <row r="4867" spans="118:118" x14ac:dyDescent="0.3">
      <c r="DN4867" s="42"/>
    </row>
    <row r="4868" spans="118:118" x14ac:dyDescent="0.3">
      <c r="DN4868" s="42"/>
    </row>
    <row r="4869" spans="118:118" x14ac:dyDescent="0.3">
      <c r="DN4869" s="42"/>
    </row>
    <row r="4870" spans="118:118" x14ac:dyDescent="0.3">
      <c r="DN4870" s="42"/>
    </row>
    <row r="4871" spans="118:118" x14ac:dyDescent="0.3">
      <c r="DN4871" s="42"/>
    </row>
    <row r="4872" spans="118:118" x14ac:dyDescent="0.3">
      <c r="DN4872" s="42"/>
    </row>
    <row r="4873" spans="118:118" x14ac:dyDescent="0.3">
      <c r="DN4873" s="42"/>
    </row>
    <row r="4874" spans="118:118" x14ac:dyDescent="0.3">
      <c r="DN4874" s="42"/>
    </row>
    <row r="4875" spans="118:118" x14ac:dyDescent="0.3">
      <c r="DN4875" s="42"/>
    </row>
    <row r="4876" spans="118:118" x14ac:dyDescent="0.3">
      <c r="DN4876" s="42"/>
    </row>
    <row r="4877" spans="118:118" x14ac:dyDescent="0.3">
      <c r="DN4877" s="42"/>
    </row>
    <row r="4878" spans="118:118" x14ac:dyDescent="0.3">
      <c r="DN4878" s="42"/>
    </row>
    <row r="4879" spans="118:118" x14ac:dyDescent="0.3">
      <c r="DN4879" s="42"/>
    </row>
    <row r="4880" spans="118:118" x14ac:dyDescent="0.3">
      <c r="DN4880" s="42"/>
    </row>
    <row r="4881" spans="118:118" x14ac:dyDescent="0.3">
      <c r="DN4881" s="42"/>
    </row>
    <row r="4882" spans="118:118" x14ac:dyDescent="0.3">
      <c r="DN4882" s="42"/>
    </row>
    <row r="4883" spans="118:118" x14ac:dyDescent="0.3">
      <c r="DN4883" s="42"/>
    </row>
    <row r="4884" spans="118:118" x14ac:dyDescent="0.3">
      <c r="DN4884" s="42"/>
    </row>
    <row r="4885" spans="118:118" x14ac:dyDescent="0.3">
      <c r="DN4885" s="42"/>
    </row>
    <row r="4886" spans="118:118" x14ac:dyDescent="0.3">
      <c r="DN4886" s="42"/>
    </row>
    <row r="4887" spans="118:118" x14ac:dyDescent="0.3">
      <c r="DN4887" s="42"/>
    </row>
    <row r="4888" spans="118:118" x14ac:dyDescent="0.3">
      <c r="DN4888" s="42"/>
    </row>
    <row r="4889" spans="118:118" x14ac:dyDescent="0.3">
      <c r="DN4889" s="42"/>
    </row>
    <row r="4890" spans="118:118" x14ac:dyDescent="0.3">
      <c r="DN4890" s="42"/>
    </row>
    <row r="4891" spans="118:118" x14ac:dyDescent="0.3">
      <c r="DN4891" s="42"/>
    </row>
    <row r="4892" spans="118:118" x14ac:dyDescent="0.3">
      <c r="DN4892" s="42"/>
    </row>
    <row r="4893" spans="118:118" x14ac:dyDescent="0.3">
      <c r="DN4893" s="42"/>
    </row>
    <row r="4894" spans="118:118" x14ac:dyDescent="0.3">
      <c r="DN4894" s="42"/>
    </row>
    <row r="4895" spans="118:118" x14ac:dyDescent="0.3">
      <c r="DN4895" s="42"/>
    </row>
    <row r="4896" spans="118:118" x14ac:dyDescent="0.3">
      <c r="DN4896" s="42"/>
    </row>
    <row r="4897" spans="118:118" x14ac:dyDescent="0.3">
      <c r="DN4897" s="42"/>
    </row>
    <row r="4898" spans="118:118" x14ac:dyDescent="0.3">
      <c r="DN4898" s="42"/>
    </row>
    <row r="4899" spans="118:118" x14ac:dyDescent="0.3">
      <c r="DN4899" s="42"/>
    </row>
    <row r="4900" spans="118:118" x14ac:dyDescent="0.3">
      <c r="DN4900" s="42"/>
    </row>
    <row r="4901" spans="118:118" x14ac:dyDescent="0.3">
      <c r="DN4901" s="42"/>
    </row>
    <row r="4902" spans="118:118" x14ac:dyDescent="0.3">
      <c r="DN4902" s="42"/>
    </row>
    <row r="4903" spans="118:118" x14ac:dyDescent="0.3">
      <c r="DN4903" s="42"/>
    </row>
    <row r="4904" spans="118:118" x14ac:dyDescent="0.3">
      <c r="DN4904" s="42"/>
    </row>
    <row r="4905" spans="118:118" x14ac:dyDescent="0.3">
      <c r="DN4905" s="42"/>
    </row>
    <row r="4906" spans="118:118" x14ac:dyDescent="0.3">
      <c r="DN4906" s="42"/>
    </row>
    <row r="4907" spans="118:118" x14ac:dyDescent="0.3">
      <c r="DN4907" s="42"/>
    </row>
    <row r="4908" spans="118:118" x14ac:dyDescent="0.3">
      <c r="DN4908" s="42"/>
    </row>
    <row r="4909" spans="118:118" x14ac:dyDescent="0.3">
      <c r="DN4909" s="42"/>
    </row>
    <row r="4910" spans="118:118" x14ac:dyDescent="0.3">
      <c r="DN4910" s="42"/>
    </row>
    <row r="4911" spans="118:118" x14ac:dyDescent="0.3">
      <c r="DN4911" s="42"/>
    </row>
    <row r="4912" spans="118:118" x14ac:dyDescent="0.3">
      <c r="DN4912" s="42"/>
    </row>
    <row r="4913" spans="118:118" x14ac:dyDescent="0.3">
      <c r="DN4913" s="42"/>
    </row>
    <row r="4914" spans="118:118" x14ac:dyDescent="0.3">
      <c r="DN4914" s="42"/>
    </row>
    <row r="4915" spans="118:118" x14ac:dyDescent="0.3">
      <c r="DN4915" s="42"/>
    </row>
    <row r="4916" spans="118:118" x14ac:dyDescent="0.3">
      <c r="DN4916" s="42"/>
    </row>
    <row r="4917" spans="118:118" x14ac:dyDescent="0.3">
      <c r="DN4917" s="42"/>
    </row>
    <row r="4918" spans="118:118" x14ac:dyDescent="0.3">
      <c r="DN4918" s="42"/>
    </row>
    <row r="4919" spans="118:118" x14ac:dyDescent="0.3">
      <c r="DN4919" s="42"/>
    </row>
    <row r="4920" spans="118:118" x14ac:dyDescent="0.3">
      <c r="DN4920" s="42"/>
    </row>
    <row r="4921" spans="118:118" x14ac:dyDescent="0.3">
      <c r="DN4921" s="42"/>
    </row>
    <row r="4922" spans="118:118" x14ac:dyDescent="0.3">
      <c r="DN4922" s="42"/>
    </row>
    <row r="4923" spans="118:118" x14ac:dyDescent="0.3">
      <c r="DN4923" s="42"/>
    </row>
    <row r="4924" spans="118:118" x14ac:dyDescent="0.3">
      <c r="DN4924" s="42"/>
    </row>
    <row r="4925" spans="118:118" x14ac:dyDescent="0.3">
      <c r="DN4925" s="42"/>
    </row>
    <row r="4926" spans="118:118" x14ac:dyDescent="0.3">
      <c r="DN4926" s="42"/>
    </row>
    <row r="4927" spans="118:118" x14ac:dyDescent="0.3">
      <c r="DN4927" s="42"/>
    </row>
    <row r="4928" spans="118:118" x14ac:dyDescent="0.3">
      <c r="DN4928" s="42"/>
    </row>
    <row r="4929" spans="118:118" x14ac:dyDescent="0.3">
      <c r="DN4929" s="42"/>
    </row>
    <row r="4930" spans="118:118" x14ac:dyDescent="0.3">
      <c r="DN4930" s="42"/>
    </row>
    <row r="4931" spans="118:118" x14ac:dyDescent="0.3">
      <c r="DN4931" s="42"/>
    </row>
    <row r="4932" spans="118:118" x14ac:dyDescent="0.3">
      <c r="DN4932" s="42"/>
    </row>
    <row r="4933" spans="118:118" x14ac:dyDescent="0.3">
      <c r="DN4933" s="42"/>
    </row>
    <row r="4934" spans="118:118" x14ac:dyDescent="0.3">
      <c r="DN4934" s="42"/>
    </row>
    <row r="4935" spans="118:118" x14ac:dyDescent="0.3">
      <c r="DN4935" s="42"/>
    </row>
    <row r="4936" spans="118:118" x14ac:dyDescent="0.3">
      <c r="DN4936" s="42"/>
    </row>
    <row r="4937" spans="118:118" x14ac:dyDescent="0.3">
      <c r="DN4937" s="42"/>
    </row>
    <row r="4938" spans="118:118" x14ac:dyDescent="0.3">
      <c r="DN4938" s="42"/>
    </row>
    <row r="4939" spans="118:118" x14ac:dyDescent="0.3">
      <c r="DN4939" s="42"/>
    </row>
    <row r="4940" spans="118:118" x14ac:dyDescent="0.3">
      <c r="DN4940" s="42"/>
    </row>
    <row r="4941" spans="118:118" x14ac:dyDescent="0.3">
      <c r="DN4941" s="42"/>
    </row>
    <row r="4942" spans="118:118" x14ac:dyDescent="0.3">
      <c r="DN4942" s="42"/>
    </row>
    <row r="4943" spans="118:118" x14ac:dyDescent="0.3">
      <c r="DN4943" s="42"/>
    </row>
    <row r="4944" spans="118:118" x14ac:dyDescent="0.3">
      <c r="DN4944" s="42"/>
    </row>
    <row r="4945" spans="118:118" x14ac:dyDescent="0.3">
      <c r="DN4945" s="42"/>
    </row>
    <row r="4946" spans="118:118" x14ac:dyDescent="0.3">
      <c r="DN4946" s="42"/>
    </row>
    <row r="4947" spans="118:118" x14ac:dyDescent="0.3">
      <c r="DN4947" s="42"/>
    </row>
    <row r="4948" spans="118:118" x14ac:dyDescent="0.3">
      <c r="DN4948" s="42"/>
    </row>
    <row r="4949" spans="118:118" x14ac:dyDescent="0.3">
      <c r="DN4949" s="42"/>
    </row>
    <row r="4950" spans="118:118" x14ac:dyDescent="0.3">
      <c r="DN4950" s="42"/>
    </row>
    <row r="4951" spans="118:118" x14ac:dyDescent="0.3">
      <c r="DN4951" s="42"/>
    </row>
    <row r="4952" spans="118:118" x14ac:dyDescent="0.3">
      <c r="DN4952" s="42"/>
    </row>
    <row r="4953" spans="118:118" x14ac:dyDescent="0.3">
      <c r="DN4953" s="42"/>
    </row>
    <row r="4954" spans="118:118" x14ac:dyDescent="0.3">
      <c r="DN4954" s="42"/>
    </row>
    <row r="4955" spans="118:118" x14ac:dyDescent="0.3">
      <c r="DN4955" s="42"/>
    </row>
    <row r="4956" spans="118:118" x14ac:dyDescent="0.3">
      <c r="DN4956" s="42"/>
    </row>
    <row r="4957" spans="118:118" x14ac:dyDescent="0.3">
      <c r="DN4957" s="42"/>
    </row>
    <row r="4958" spans="118:118" x14ac:dyDescent="0.3">
      <c r="DN4958" s="42"/>
    </row>
    <row r="4959" spans="118:118" x14ac:dyDescent="0.3">
      <c r="DN4959" s="42"/>
    </row>
    <row r="4960" spans="118:118" x14ac:dyDescent="0.3">
      <c r="DN4960" s="42"/>
    </row>
    <row r="4961" spans="118:118" x14ac:dyDescent="0.3">
      <c r="DN4961" s="42"/>
    </row>
    <row r="4962" spans="118:118" x14ac:dyDescent="0.3">
      <c r="DN4962" s="42"/>
    </row>
    <row r="4963" spans="118:118" x14ac:dyDescent="0.3">
      <c r="DN4963" s="42"/>
    </row>
    <row r="4964" spans="118:118" x14ac:dyDescent="0.3">
      <c r="DN4964" s="42"/>
    </row>
    <row r="4965" spans="118:118" x14ac:dyDescent="0.3">
      <c r="DN4965" s="42"/>
    </row>
    <row r="4966" spans="118:118" x14ac:dyDescent="0.3">
      <c r="DN4966" s="42"/>
    </row>
    <row r="4967" spans="118:118" x14ac:dyDescent="0.3">
      <c r="DN4967" s="42"/>
    </row>
    <row r="4968" spans="118:118" x14ac:dyDescent="0.3">
      <c r="DN4968" s="42"/>
    </row>
    <row r="4969" spans="118:118" x14ac:dyDescent="0.3">
      <c r="DN4969" s="42"/>
    </row>
    <row r="4970" spans="118:118" x14ac:dyDescent="0.3">
      <c r="DN4970" s="42"/>
    </row>
    <row r="4971" spans="118:118" x14ac:dyDescent="0.3">
      <c r="DN4971" s="42"/>
    </row>
    <row r="4972" spans="118:118" x14ac:dyDescent="0.3">
      <c r="DN4972" s="42"/>
    </row>
    <row r="4973" spans="118:118" x14ac:dyDescent="0.3">
      <c r="DN4973" s="42"/>
    </row>
    <row r="4974" spans="118:118" x14ac:dyDescent="0.3">
      <c r="DN4974" s="42"/>
    </row>
    <row r="4975" spans="118:118" x14ac:dyDescent="0.3">
      <c r="DN4975" s="42"/>
    </row>
    <row r="4976" spans="118:118" x14ac:dyDescent="0.3">
      <c r="DN4976" s="42"/>
    </row>
    <row r="4977" spans="118:118" x14ac:dyDescent="0.3">
      <c r="DN4977" s="42"/>
    </row>
    <row r="4978" spans="118:118" x14ac:dyDescent="0.3">
      <c r="DN4978" s="42"/>
    </row>
    <row r="4979" spans="118:118" x14ac:dyDescent="0.3">
      <c r="DN4979" s="42"/>
    </row>
    <row r="4980" spans="118:118" x14ac:dyDescent="0.3">
      <c r="DN4980" s="42"/>
    </row>
    <row r="4981" spans="118:118" x14ac:dyDescent="0.3">
      <c r="DN4981" s="42"/>
    </row>
    <row r="4982" spans="118:118" x14ac:dyDescent="0.3">
      <c r="DN4982" s="42"/>
    </row>
    <row r="4983" spans="118:118" x14ac:dyDescent="0.3">
      <c r="DN4983" s="42"/>
    </row>
    <row r="4984" spans="118:118" x14ac:dyDescent="0.3">
      <c r="DN4984" s="42"/>
    </row>
    <row r="4985" spans="118:118" x14ac:dyDescent="0.3">
      <c r="DN4985" s="42"/>
    </row>
    <row r="4986" spans="118:118" x14ac:dyDescent="0.3">
      <c r="DN4986" s="42"/>
    </row>
    <row r="4987" spans="118:118" x14ac:dyDescent="0.3">
      <c r="DN4987" s="42"/>
    </row>
    <row r="4988" spans="118:118" x14ac:dyDescent="0.3">
      <c r="DN4988" s="42"/>
    </row>
    <row r="4989" spans="118:118" x14ac:dyDescent="0.3">
      <c r="DN4989" s="42"/>
    </row>
    <row r="4990" spans="118:118" x14ac:dyDescent="0.3">
      <c r="DN4990" s="42"/>
    </row>
    <row r="4991" spans="118:118" x14ac:dyDescent="0.3">
      <c r="DN4991" s="42"/>
    </row>
    <row r="4992" spans="118:118" x14ac:dyDescent="0.3">
      <c r="DN4992" s="42"/>
    </row>
    <row r="4993" spans="118:118" x14ac:dyDescent="0.3">
      <c r="DN4993" s="42"/>
    </row>
    <row r="4994" spans="118:118" x14ac:dyDescent="0.3">
      <c r="DN4994" s="42"/>
    </row>
    <row r="4995" spans="118:118" x14ac:dyDescent="0.3">
      <c r="DN4995" s="42"/>
    </row>
    <row r="4996" spans="118:118" x14ac:dyDescent="0.3">
      <c r="DN4996" s="42"/>
    </row>
    <row r="4997" spans="118:118" x14ac:dyDescent="0.3">
      <c r="DN4997" s="42"/>
    </row>
    <row r="4998" spans="118:118" x14ac:dyDescent="0.3">
      <c r="DN4998" s="42"/>
    </row>
    <row r="4999" spans="118:118" x14ac:dyDescent="0.3">
      <c r="DN4999" s="42"/>
    </row>
    <row r="5000" spans="118:118" x14ac:dyDescent="0.3">
      <c r="DN5000" s="42"/>
    </row>
    <row r="5001" spans="118:118" x14ac:dyDescent="0.3">
      <c r="DN5001" s="42"/>
    </row>
    <row r="5002" spans="118:118" x14ac:dyDescent="0.3">
      <c r="DN5002" s="42"/>
    </row>
    <row r="5003" spans="118:118" x14ac:dyDescent="0.3">
      <c r="DN5003" s="42"/>
    </row>
    <row r="5004" spans="118:118" x14ac:dyDescent="0.3">
      <c r="DN5004" s="42"/>
    </row>
    <row r="5005" spans="118:118" x14ac:dyDescent="0.3">
      <c r="DN5005" s="42"/>
    </row>
    <row r="5006" spans="118:118" x14ac:dyDescent="0.3">
      <c r="DN5006" s="42"/>
    </row>
    <row r="5007" spans="118:118" x14ac:dyDescent="0.3">
      <c r="DN5007" s="42"/>
    </row>
    <row r="5008" spans="118:118" x14ac:dyDescent="0.3">
      <c r="DN5008" s="42"/>
    </row>
    <row r="5009" spans="118:118" x14ac:dyDescent="0.3">
      <c r="DN5009" s="42"/>
    </row>
    <row r="5010" spans="118:118" x14ac:dyDescent="0.3">
      <c r="DN5010" s="42"/>
    </row>
    <row r="5011" spans="118:118" x14ac:dyDescent="0.3">
      <c r="DN5011" s="42"/>
    </row>
    <row r="5012" spans="118:118" x14ac:dyDescent="0.3">
      <c r="DN5012" s="42"/>
    </row>
    <row r="5013" spans="118:118" x14ac:dyDescent="0.3">
      <c r="DN5013" s="42"/>
    </row>
    <row r="5014" spans="118:118" x14ac:dyDescent="0.3">
      <c r="DN5014" s="42"/>
    </row>
    <row r="5015" spans="118:118" x14ac:dyDescent="0.3">
      <c r="DN5015" s="42"/>
    </row>
    <row r="5016" spans="118:118" x14ac:dyDescent="0.3">
      <c r="DN5016" s="42"/>
    </row>
    <row r="5017" spans="118:118" x14ac:dyDescent="0.3">
      <c r="DN5017" s="42"/>
    </row>
    <row r="5018" spans="118:118" x14ac:dyDescent="0.3">
      <c r="DN5018" s="42"/>
    </row>
    <row r="5019" spans="118:118" x14ac:dyDescent="0.3">
      <c r="DN5019" s="42"/>
    </row>
    <row r="5020" spans="118:118" x14ac:dyDescent="0.3">
      <c r="DN5020" s="42"/>
    </row>
    <row r="5021" spans="118:118" x14ac:dyDescent="0.3">
      <c r="DN5021" s="42"/>
    </row>
    <row r="5022" spans="118:118" x14ac:dyDescent="0.3">
      <c r="DN5022" s="42"/>
    </row>
    <row r="5023" spans="118:118" x14ac:dyDescent="0.3">
      <c r="DN5023" s="42"/>
    </row>
    <row r="5024" spans="118:118" x14ac:dyDescent="0.3">
      <c r="DN5024" s="42"/>
    </row>
    <row r="5025" spans="118:118" x14ac:dyDescent="0.3">
      <c r="DN5025" s="42"/>
    </row>
    <row r="5026" spans="118:118" x14ac:dyDescent="0.3">
      <c r="DN5026" s="42"/>
    </row>
    <row r="5027" spans="118:118" x14ac:dyDescent="0.3">
      <c r="DN5027" s="42"/>
    </row>
    <row r="5028" spans="118:118" x14ac:dyDescent="0.3">
      <c r="DN5028" s="42"/>
    </row>
    <row r="5029" spans="118:118" x14ac:dyDescent="0.3">
      <c r="DN5029" s="42"/>
    </row>
    <row r="5030" spans="118:118" x14ac:dyDescent="0.3">
      <c r="DN5030" s="42"/>
    </row>
    <row r="5031" spans="118:118" x14ac:dyDescent="0.3">
      <c r="DN5031" s="42"/>
    </row>
    <row r="5032" spans="118:118" x14ac:dyDescent="0.3">
      <c r="DN5032" s="42"/>
    </row>
    <row r="5033" spans="118:118" x14ac:dyDescent="0.3">
      <c r="DN5033" s="42"/>
    </row>
    <row r="5034" spans="118:118" x14ac:dyDescent="0.3">
      <c r="DN5034" s="42"/>
    </row>
    <row r="5035" spans="118:118" x14ac:dyDescent="0.3">
      <c r="DN5035" s="42"/>
    </row>
    <row r="5036" spans="118:118" x14ac:dyDescent="0.3">
      <c r="DN5036" s="42"/>
    </row>
    <row r="5037" spans="118:118" x14ac:dyDescent="0.3">
      <c r="DN5037" s="42"/>
    </row>
    <row r="5038" spans="118:118" x14ac:dyDescent="0.3">
      <c r="DN5038" s="42"/>
    </row>
    <row r="5039" spans="118:118" x14ac:dyDescent="0.3">
      <c r="DN5039" s="42"/>
    </row>
    <row r="5040" spans="118:118" x14ac:dyDescent="0.3">
      <c r="DN5040" s="42"/>
    </row>
    <row r="5041" spans="118:118" x14ac:dyDescent="0.3">
      <c r="DN5041" s="42"/>
    </row>
    <row r="5042" spans="118:118" x14ac:dyDescent="0.3">
      <c r="DN5042" s="42"/>
    </row>
    <row r="5043" spans="118:118" x14ac:dyDescent="0.3">
      <c r="DN5043" s="42"/>
    </row>
    <row r="5044" spans="118:118" x14ac:dyDescent="0.3">
      <c r="DN5044" s="42"/>
    </row>
    <row r="5045" spans="118:118" x14ac:dyDescent="0.3">
      <c r="DN5045" s="42"/>
    </row>
    <row r="5046" spans="118:118" x14ac:dyDescent="0.3">
      <c r="DN5046" s="42"/>
    </row>
    <row r="5047" spans="118:118" x14ac:dyDescent="0.3">
      <c r="DN5047" s="42"/>
    </row>
    <row r="5048" spans="118:118" x14ac:dyDescent="0.3">
      <c r="DN5048" s="42"/>
    </row>
    <row r="5049" spans="118:118" x14ac:dyDescent="0.3">
      <c r="DN5049" s="42"/>
    </row>
    <row r="5050" spans="118:118" x14ac:dyDescent="0.3">
      <c r="DN5050" s="42"/>
    </row>
    <row r="5051" spans="118:118" x14ac:dyDescent="0.3">
      <c r="DN5051" s="42"/>
    </row>
    <row r="5052" spans="118:118" x14ac:dyDescent="0.3">
      <c r="DN5052" s="42"/>
    </row>
    <row r="5053" spans="118:118" x14ac:dyDescent="0.3">
      <c r="DN5053" s="42"/>
    </row>
    <row r="5054" spans="118:118" x14ac:dyDescent="0.3">
      <c r="DN5054" s="42"/>
    </row>
    <row r="5055" spans="118:118" x14ac:dyDescent="0.3">
      <c r="DN5055" s="42"/>
    </row>
    <row r="5056" spans="118:118" x14ac:dyDescent="0.3">
      <c r="DN5056" s="42"/>
    </row>
    <row r="5057" spans="118:118" x14ac:dyDescent="0.3">
      <c r="DN5057" s="42"/>
    </row>
    <row r="5058" spans="118:118" x14ac:dyDescent="0.3">
      <c r="DN5058" s="42"/>
    </row>
    <row r="5059" spans="118:118" x14ac:dyDescent="0.3">
      <c r="DN5059" s="42"/>
    </row>
    <row r="5060" spans="118:118" x14ac:dyDescent="0.3">
      <c r="DN5060" s="42"/>
    </row>
    <row r="5061" spans="118:118" x14ac:dyDescent="0.3">
      <c r="DN5061" s="42"/>
    </row>
    <row r="5062" spans="118:118" x14ac:dyDescent="0.3">
      <c r="DN5062" s="42"/>
    </row>
    <row r="5063" spans="118:118" x14ac:dyDescent="0.3">
      <c r="DN5063" s="42"/>
    </row>
    <row r="5064" spans="118:118" x14ac:dyDescent="0.3">
      <c r="DN5064" s="42"/>
    </row>
    <row r="5065" spans="118:118" x14ac:dyDescent="0.3">
      <c r="DN5065" s="42"/>
    </row>
    <row r="5066" spans="118:118" x14ac:dyDescent="0.3">
      <c r="DN5066" s="42"/>
    </row>
    <row r="5067" spans="118:118" x14ac:dyDescent="0.3">
      <c r="DN5067" s="42"/>
    </row>
    <row r="5068" spans="118:118" x14ac:dyDescent="0.3">
      <c r="DN5068" s="42"/>
    </row>
    <row r="5069" spans="118:118" x14ac:dyDescent="0.3">
      <c r="DN5069" s="42"/>
    </row>
    <row r="5070" spans="118:118" x14ac:dyDescent="0.3">
      <c r="DN5070" s="42"/>
    </row>
    <row r="5071" spans="118:118" x14ac:dyDescent="0.3">
      <c r="DN5071" s="42"/>
    </row>
    <row r="5072" spans="118:118" x14ac:dyDescent="0.3">
      <c r="DN5072" s="42"/>
    </row>
    <row r="5073" spans="118:118" x14ac:dyDescent="0.3">
      <c r="DN5073" s="42"/>
    </row>
    <row r="5074" spans="118:118" x14ac:dyDescent="0.3">
      <c r="DN5074" s="42"/>
    </row>
    <row r="5075" spans="118:118" x14ac:dyDescent="0.3">
      <c r="DN5075" s="42"/>
    </row>
    <row r="5076" spans="118:118" x14ac:dyDescent="0.3">
      <c r="DN5076" s="42"/>
    </row>
    <row r="5077" spans="118:118" x14ac:dyDescent="0.3">
      <c r="DN5077" s="42"/>
    </row>
    <row r="5078" spans="118:118" x14ac:dyDescent="0.3">
      <c r="DN5078" s="42"/>
    </row>
    <row r="5079" spans="118:118" x14ac:dyDescent="0.3">
      <c r="DN5079" s="42"/>
    </row>
    <row r="5080" spans="118:118" x14ac:dyDescent="0.3">
      <c r="DN5080" s="42"/>
    </row>
    <row r="5081" spans="118:118" x14ac:dyDescent="0.3">
      <c r="DN5081" s="42"/>
    </row>
    <row r="5082" spans="118:118" x14ac:dyDescent="0.3">
      <c r="DN5082" s="42"/>
    </row>
    <row r="5083" spans="118:118" x14ac:dyDescent="0.3">
      <c r="DN5083" s="42"/>
    </row>
    <row r="5084" spans="118:118" x14ac:dyDescent="0.3">
      <c r="DN5084" s="42"/>
    </row>
    <row r="5085" spans="118:118" x14ac:dyDescent="0.3">
      <c r="DN5085" s="42"/>
    </row>
    <row r="5086" spans="118:118" x14ac:dyDescent="0.3">
      <c r="DN5086" s="42"/>
    </row>
    <row r="5087" spans="118:118" x14ac:dyDescent="0.3">
      <c r="DN5087" s="42"/>
    </row>
    <row r="5088" spans="118:118" x14ac:dyDescent="0.3">
      <c r="DN5088" s="42"/>
    </row>
    <row r="5089" spans="118:118" x14ac:dyDescent="0.3">
      <c r="DN5089" s="42"/>
    </row>
    <row r="5090" spans="118:118" x14ac:dyDescent="0.3">
      <c r="DN5090" s="42"/>
    </row>
    <row r="5091" spans="118:118" x14ac:dyDescent="0.3">
      <c r="DN5091" s="42"/>
    </row>
    <row r="5092" spans="118:118" x14ac:dyDescent="0.3">
      <c r="DN5092" s="42"/>
    </row>
    <row r="5093" spans="118:118" x14ac:dyDescent="0.3">
      <c r="DN5093" s="42"/>
    </row>
    <row r="5094" spans="118:118" x14ac:dyDescent="0.3">
      <c r="DN5094" s="42"/>
    </row>
    <row r="5095" spans="118:118" x14ac:dyDescent="0.3">
      <c r="DN5095" s="42"/>
    </row>
    <row r="5096" spans="118:118" x14ac:dyDescent="0.3">
      <c r="DN5096" s="42"/>
    </row>
    <row r="5097" spans="118:118" x14ac:dyDescent="0.3">
      <c r="DN5097" s="42"/>
    </row>
    <row r="5098" spans="118:118" x14ac:dyDescent="0.3">
      <c r="DN5098" s="42"/>
    </row>
    <row r="5099" spans="118:118" x14ac:dyDescent="0.3">
      <c r="DN5099" s="42"/>
    </row>
    <row r="5100" spans="118:118" x14ac:dyDescent="0.3">
      <c r="DN5100" s="42"/>
    </row>
    <row r="5101" spans="118:118" x14ac:dyDescent="0.3">
      <c r="DN5101" s="42"/>
    </row>
    <row r="5102" spans="118:118" x14ac:dyDescent="0.3">
      <c r="DN5102" s="42"/>
    </row>
    <row r="5103" spans="118:118" x14ac:dyDescent="0.3">
      <c r="DN5103" s="42"/>
    </row>
    <row r="5104" spans="118:118" x14ac:dyDescent="0.3">
      <c r="DN5104" s="42"/>
    </row>
    <row r="5105" spans="118:118" x14ac:dyDescent="0.3">
      <c r="DN5105" s="42"/>
    </row>
    <row r="5106" spans="118:118" x14ac:dyDescent="0.3">
      <c r="DN5106" s="42"/>
    </row>
    <row r="5107" spans="118:118" x14ac:dyDescent="0.3">
      <c r="DN5107" s="42"/>
    </row>
    <row r="5108" spans="118:118" x14ac:dyDescent="0.3">
      <c r="DN5108" s="42"/>
    </row>
    <row r="5109" spans="118:118" x14ac:dyDescent="0.3">
      <c r="DN5109" s="42"/>
    </row>
    <row r="5110" spans="118:118" x14ac:dyDescent="0.3">
      <c r="DN5110" s="42"/>
    </row>
    <row r="5111" spans="118:118" x14ac:dyDescent="0.3">
      <c r="DN5111" s="42"/>
    </row>
    <row r="5112" spans="118:118" x14ac:dyDescent="0.3">
      <c r="DN5112" s="42"/>
    </row>
    <row r="5113" spans="118:118" x14ac:dyDescent="0.3">
      <c r="DN5113" s="42"/>
    </row>
    <row r="5114" spans="118:118" x14ac:dyDescent="0.3">
      <c r="DN5114" s="42"/>
    </row>
    <row r="5115" spans="118:118" x14ac:dyDescent="0.3">
      <c r="DN5115" s="42"/>
    </row>
    <row r="5116" spans="118:118" x14ac:dyDescent="0.3">
      <c r="DN5116" s="42"/>
    </row>
    <row r="5117" spans="118:118" x14ac:dyDescent="0.3">
      <c r="DN5117" s="42"/>
    </row>
    <row r="5118" spans="118:118" x14ac:dyDescent="0.3">
      <c r="DN5118" s="42"/>
    </row>
    <row r="5119" spans="118:118" x14ac:dyDescent="0.3">
      <c r="DN5119" s="42"/>
    </row>
    <row r="5120" spans="118:118" x14ac:dyDescent="0.3">
      <c r="DN5120" s="42"/>
    </row>
    <row r="5121" spans="118:118" x14ac:dyDescent="0.3">
      <c r="DN5121" s="42"/>
    </row>
    <row r="5122" spans="118:118" x14ac:dyDescent="0.3">
      <c r="DN5122" s="42"/>
    </row>
    <row r="5123" spans="118:118" x14ac:dyDescent="0.3">
      <c r="DN5123" s="42"/>
    </row>
    <row r="5124" spans="118:118" x14ac:dyDescent="0.3">
      <c r="DN5124" s="42"/>
    </row>
    <row r="5125" spans="118:118" x14ac:dyDescent="0.3">
      <c r="DN5125" s="42"/>
    </row>
    <row r="5126" spans="118:118" x14ac:dyDescent="0.3">
      <c r="DN5126" s="42"/>
    </row>
    <row r="5127" spans="118:118" x14ac:dyDescent="0.3">
      <c r="DN5127" s="42"/>
    </row>
    <row r="5128" spans="118:118" x14ac:dyDescent="0.3">
      <c r="DN5128" s="42"/>
    </row>
    <row r="5129" spans="118:118" x14ac:dyDescent="0.3">
      <c r="DN5129" s="42"/>
    </row>
    <row r="5130" spans="118:118" x14ac:dyDescent="0.3">
      <c r="DN5130" s="42"/>
    </row>
    <row r="5131" spans="118:118" x14ac:dyDescent="0.3">
      <c r="DN5131" s="42"/>
    </row>
    <row r="5132" spans="118:118" x14ac:dyDescent="0.3">
      <c r="DN5132" s="42"/>
    </row>
    <row r="5133" spans="118:118" x14ac:dyDescent="0.3">
      <c r="DN5133" s="42"/>
    </row>
    <row r="5134" spans="118:118" x14ac:dyDescent="0.3">
      <c r="DN5134" s="42"/>
    </row>
    <row r="5135" spans="118:118" x14ac:dyDescent="0.3">
      <c r="DN5135" s="42"/>
    </row>
    <row r="5136" spans="118:118" x14ac:dyDescent="0.3">
      <c r="DN5136" s="42"/>
    </row>
    <row r="5137" spans="118:118" x14ac:dyDescent="0.3">
      <c r="DN5137" s="42"/>
    </row>
    <row r="5138" spans="118:118" x14ac:dyDescent="0.3">
      <c r="DN5138" s="42"/>
    </row>
    <row r="5139" spans="118:118" x14ac:dyDescent="0.3">
      <c r="DN5139" s="42"/>
    </row>
    <row r="5140" spans="118:118" x14ac:dyDescent="0.3">
      <c r="DN5140" s="42"/>
    </row>
    <row r="5141" spans="118:118" x14ac:dyDescent="0.3">
      <c r="DN5141" s="42"/>
    </row>
    <row r="5142" spans="118:118" x14ac:dyDescent="0.3">
      <c r="DN5142" s="42"/>
    </row>
    <row r="5143" spans="118:118" x14ac:dyDescent="0.3">
      <c r="DN5143" s="42"/>
    </row>
    <row r="5144" spans="118:118" x14ac:dyDescent="0.3">
      <c r="DN5144" s="42"/>
    </row>
    <row r="5145" spans="118:118" x14ac:dyDescent="0.3">
      <c r="DN5145" s="42"/>
    </row>
    <row r="5146" spans="118:118" x14ac:dyDescent="0.3">
      <c r="DN5146" s="42"/>
    </row>
    <row r="5147" spans="118:118" x14ac:dyDescent="0.3">
      <c r="DN5147" s="42"/>
    </row>
    <row r="5148" spans="118:118" x14ac:dyDescent="0.3">
      <c r="DN5148" s="42"/>
    </row>
    <row r="5149" spans="118:118" x14ac:dyDescent="0.3">
      <c r="DN5149" s="42"/>
    </row>
    <row r="5150" spans="118:118" x14ac:dyDescent="0.3">
      <c r="DN5150" s="42"/>
    </row>
    <row r="5151" spans="118:118" x14ac:dyDescent="0.3">
      <c r="DN5151" s="42"/>
    </row>
    <row r="5152" spans="118:118" x14ac:dyDescent="0.3">
      <c r="DN5152" s="42"/>
    </row>
    <row r="5153" spans="118:118" x14ac:dyDescent="0.3">
      <c r="DN5153" s="42"/>
    </row>
    <row r="5154" spans="118:118" x14ac:dyDescent="0.3">
      <c r="DN5154" s="42"/>
    </row>
    <row r="5155" spans="118:118" x14ac:dyDescent="0.3">
      <c r="DN5155" s="42"/>
    </row>
    <row r="5156" spans="118:118" x14ac:dyDescent="0.3">
      <c r="DN5156" s="42"/>
    </row>
    <row r="5157" spans="118:118" x14ac:dyDescent="0.3">
      <c r="DN5157" s="42"/>
    </row>
    <row r="5158" spans="118:118" x14ac:dyDescent="0.3">
      <c r="DN5158" s="42"/>
    </row>
    <row r="5159" spans="118:118" x14ac:dyDescent="0.3">
      <c r="DN5159" s="42"/>
    </row>
    <row r="5160" spans="118:118" x14ac:dyDescent="0.3">
      <c r="DN5160" s="42"/>
    </row>
    <row r="5161" spans="118:118" x14ac:dyDescent="0.3">
      <c r="DN5161" s="42"/>
    </row>
    <row r="5162" spans="118:118" x14ac:dyDescent="0.3">
      <c r="DN5162" s="42"/>
    </row>
    <row r="5163" spans="118:118" x14ac:dyDescent="0.3">
      <c r="DN5163" s="42"/>
    </row>
    <row r="5164" spans="118:118" x14ac:dyDescent="0.3">
      <c r="DN5164" s="42"/>
    </row>
    <row r="5165" spans="118:118" x14ac:dyDescent="0.3">
      <c r="DN5165" s="42"/>
    </row>
    <row r="5166" spans="118:118" x14ac:dyDescent="0.3">
      <c r="DN5166" s="42"/>
    </row>
    <row r="5167" spans="118:118" x14ac:dyDescent="0.3">
      <c r="DN5167" s="42"/>
    </row>
    <row r="5168" spans="118:118" x14ac:dyDescent="0.3">
      <c r="DN5168" s="42"/>
    </row>
    <row r="5169" spans="118:118" x14ac:dyDescent="0.3">
      <c r="DN5169" s="42"/>
    </row>
    <row r="5170" spans="118:118" x14ac:dyDescent="0.3">
      <c r="DN5170" s="42"/>
    </row>
    <row r="5171" spans="118:118" x14ac:dyDescent="0.3">
      <c r="DN5171" s="42"/>
    </row>
    <row r="5172" spans="118:118" x14ac:dyDescent="0.3">
      <c r="DN5172" s="42"/>
    </row>
    <row r="5173" spans="118:118" x14ac:dyDescent="0.3">
      <c r="DN5173" s="42"/>
    </row>
    <row r="5174" spans="118:118" x14ac:dyDescent="0.3">
      <c r="DN5174" s="42"/>
    </row>
    <row r="5175" spans="118:118" x14ac:dyDescent="0.3">
      <c r="DN5175" s="42"/>
    </row>
    <row r="5176" spans="118:118" x14ac:dyDescent="0.3">
      <c r="DN5176" s="42"/>
    </row>
    <row r="5177" spans="118:118" x14ac:dyDescent="0.3">
      <c r="DN5177" s="42"/>
    </row>
    <row r="5178" spans="118:118" x14ac:dyDescent="0.3">
      <c r="DN5178" s="42"/>
    </row>
    <row r="5179" spans="118:118" x14ac:dyDescent="0.3">
      <c r="DN5179" s="42"/>
    </row>
    <row r="5180" spans="118:118" x14ac:dyDescent="0.3">
      <c r="DN5180" s="42"/>
    </row>
    <row r="5181" spans="118:118" x14ac:dyDescent="0.3">
      <c r="DN5181" s="42"/>
    </row>
    <row r="5182" spans="118:118" x14ac:dyDescent="0.3">
      <c r="DN5182" s="42"/>
    </row>
    <row r="5183" spans="118:118" x14ac:dyDescent="0.3">
      <c r="DN5183" s="42"/>
    </row>
    <row r="5184" spans="118:118" x14ac:dyDescent="0.3">
      <c r="DN5184" s="42"/>
    </row>
    <row r="5185" spans="118:118" x14ac:dyDescent="0.3">
      <c r="DN5185" s="42"/>
    </row>
    <row r="5186" spans="118:118" x14ac:dyDescent="0.3">
      <c r="DN5186" s="42"/>
    </row>
    <row r="5187" spans="118:118" x14ac:dyDescent="0.3">
      <c r="DN5187" s="42"/>
    </row>
    <row r="5188" spans="118:118" x14ac:dyDescent="0.3">
      <c r="DN5188" s="42"/>
    </row>
    <row r="5189" spans="118:118" x14ac:dyDescent="0.3">
      <c r="DN5189" s="42"/>
    </row>
    <row r="5190" spans="118:118" x14ac:dyDescent="0.3">
      <c r="DN5190" s="42"/>
    </row>
    <row r="5191" spans="118:118" x14ac:dyDescent="0.3">
      <c r="DN5191" s="42"/>
    </row>
    <row r="5192" spans="118:118" x14ac:dyDescent="0.3">
      <c r="DN5192" s="42"/>
    </row>
    <row r="5193" spans="118:118" x14ac:dyDescent="0.3">
      <c r="DN5193" s="42"/>
    </row>
    <row r="5194" spans="118:118" x14ac:dyDescent="0.3">
      <c r="DN5194" s="42"/>
    </row>
    <row r="5195" spans="118:118" x14ac:dyDescent="0.3">
      <c r="DN5195" s="42"/>
    </row>
    <row r="5196" spans="118:118" x14ac:dyDescent="0.3">
      <c r="DN5196" s="42"/>
    </row>
    <row r="5197" spans="118:118" x14ac:dyDescent="0.3">
      <c r="DN5197" s="42"/>
    </row>
    <row r="5198" spans="118:118" x14ac:dyDescent="0.3">
      <c r="DN5198" s="42"/>
    </row>
    <row r="5199" spans="118:118" x14ac:dyDescent="0.3">
      <c r="DN5199" s="42"/>
    </row>
    <row r="5200" spans="118:118" x14ac:dyDescent="0.3">
      <c r="DN5200" s="42"/>
    </row>
    <row r="5201" spans="118:118" x14ac:dyDescent="0.3">
      <c r="DN5201" s="42"/>
    </row>
    <row r="5202" spans="118:118" x14ac:dyDescent="0.3">
      <c r="DN5202" s="42"/>
    </row>
    <row r="5203" spans="118:118" x14ac:dyDescent="0.3">
      <c r="DN5203" s="42"/>
    </row>
    <row r="5204" spans="118:118" x14ac:dyDescent="0.3">
      <c r="DN5204" s="42"/>
    </row>
    <row r="5205" spans="118:118" x14ac:dyDescent="0.3">
      <c r="DN5205" s="42"/>
    </row>
    <row r="5206" spans="118:118" x14ac:dyDescent="0.3">
      <c r="DN5206" s="42"/>
    </row>
    <row r="5207" spans="118:118" x14ac:dyDescent="0.3">
      <c r="DN5207" s="42"/>
    </row>
    <row r="5208" spans="118:118" x14ac:dyDescent="0.3">
      <c r="DN5208" s="42"/>
    </row>
    <row r="5209" spans="118:118" x14ac:dyDescent="0.3">
      <c r="DN5209" s="42"/>
    </row>
    <row r="5210" spans="118:118" x14ac:dyDescent="0.3">
      <c r="DN5210" s="42"/>
    </row>
    <row r="5211" spans="118:118" x14ac:dyDescent="0.3">
      <c r="DN5211" s="42"/>
    </row>
    <row r="5212" spans="118:118" x14ac:dyDescent="0.3">
      <c r="DN5212" s="42"/>
    </row>
    <row r="5213" spans="118:118" x14ac:dyDescent="0.3">
      <c r="DN5213" s="42"/>
    </row>
    <row r="5214" spans="118:118" x14ac:dyDescent="0.3">
      <c r="DN5214" s="42"/>
    </row>
    <row r="5215" spans="118:118" x14ac:dyDescent="0.3">
      <c r="DN5215" s="42"/>
    </row>
    <row r="5216" spans="118:118" x14ac:dyDescent="0.3">
      <c r="DN5216" s="42"/>
    </row>
    <row r="5217" spans="118:118" x14ac:dyDescent="0.3">
      <c r="DN5217" s="42"/>
    </row>
    <row r="5218" spans="118:118" x14ac:dyDescent="0.3">
      <c r="DN5218" s="42"/>
    </row>
    <row r="5219" spans="118:118" x14ac:dyDescent="0.3">
      <c r="DN5219" s="42"/>
    </row>
    <row r="5220" spans="118:118" x14ac:dyDescent="0.3">
      <c r="DN5220" s="42"/>
    </row>
    <row r="5221" spans="118:118" x14ac:dyDescent="0.3">
      <c r="DN5221" s="42"/>
    </row>
    <row r="5222" spans="118:118" x14ac:dyDescent="0.3">
      <c r="DN5222" s="42"/>
    </row>
    <row r="5223" spans="118:118" x14ac:dyDescent="0.3">
      <c r="DN5223" s="42"/>
    </row>
    <row r="5224" spans="118:118" x14ac:dyDescent="0.3">
      <c r="DN5224" s="42"/>
    </row>
    <row r="5225" spans="118:118" x14ac:dyDescent="0.3">
      <c r="DN5225" s="42"/>
    </row>
    <row r="5226" spans="118:118" x14ac:dyDescent="0.3">
      <c r="DN5226" s="42"/>
    </row>
    <row r="5227" spans="118:118" x14ac:dyDescent="0.3">
      <c r="DN5227" s="42"/>
    </row>
    <row r="5228" spans="118:118" x14ac:dyDescent="0.3">
      <c r="DN5228" s="42"/>
    </row>
    <row r="5229" spans="118:118" x14ac:dyDescent="0.3">
      <c r="DN5229" s="42"/>
    </row>
    <row r="5230" spans="118:118" x14ac:dyDescent="0.3">
      <c r="DN5230" s="42"/>
    </row>
    <row r="5231" spans="118:118" x14ac:dyDescent="0.3">
      <c r="DN5231" s="42"/>
    </row>
    <row r="5232" spans="118:118" x14ac:dyDescent="0.3">
      <c r="DN5232" s="42"/>
    </row>
    <row r="5233" spans="118:118" x14ac:dyDescent="0.3">
      <c r="DN5233" s="42"/>
    </row>
    <row r="5234" spans="118:118" x14ac:dyDescent="0.3">
      <c r="DN5234" s="42"/>
    </row>
    <row r="5235" spans="118:118" x14ac:dyDescent="0.3">
      <c r="DN5235" s="42"/>
    </row>
    <row r="5236" spans="118:118" x14ac:dyDescent="0.3">
      <c r="DN5236" s="42"/>
    </row>
    <row r="5237" spans="118:118" x14ac:dyDescent="0.3">
      <c r="DN5237" s="42"/>
    </row>
    <row r="5238" spans="118:118" x14ac:dyDescent="0.3">
      <c r="DN5238" s="42"/>
    </row>
    <row r="5239" spans="118:118" x14ac:dyDescent="0.3">
      <c r="DN5239" s="42"/>
    </row>
    <row r="5240" spans="118:118" x14ac:dyDescent="0.3">
      <c r="DN5240" s="42"/>
    </row>
    <row r="5241" spans="118:118" x14ac:dyDescent="0.3">
      <c r="DN5241" s="42"/>
    </row>
    <row r="5242" spans="118:118" x14ac:dyDescent="0.3">
      <c r="DN5242" s="42"/>
    </row>
    <row r="5243" spans="118:118" x14ac:dyDescent="0.3">
      <c r="DN5243" s="42"/>
    </row>
    <row r="5244" spans="118:118" x14ac:dyDescent="0.3">
      <c r="DN5244" s="42"/>
    </row>
    <row r="5245" spans="118:118" x14ac:dyDescent="0.3">
      <c r="DN5245" s="42"/>
    </row>
    <row r="5246" spans="118:118" x14ac:dyDescent="0.3">
      <c r="DN5246" s="42"/>
    </row>
    <row r="5247" spans="118:118" x14ac:dyDescent="0.3">
      <c r="DN5247" s="42"/>
    </row>
    <row r="5248" spans="118:118" x14ac:dyDescent="0.3">
      <c r="DN5248" s="42"/>
    </row>
    <row r="5249" spans="118:118" x14ac:dyDescent="0.3">
      <c r="DN5249" s="42"/>
    </row>
    <row r="5250" spans="118:118" x14ac:dyDescent="0.3">
      <c r="DN5250" s="42"/>
    </row>
    <row r="5251" spans="118:118" x14ac:dyDescent="0.3">
      <c r="DN5251" s="42"/>
    </row>
    <row r="5252" spans="118:118" x14ac:dyDescent="0.3">
      <c r="DN5252" s="42"/>
    </row>
    <row r="5253" spans="118:118" x14ac:dyDescent="0.3">
      <c r="DN5253" s="42"/>
    </row>
    <row r="5254" spans="118:118" x14ac:dyDescent="0.3">
      <c r="DN5254" s="42"/>
    </row>
    <row r="5255" spans="118:118" x14ac:dyDescent="0.3">
      <c r="DN5255" s="42"/>
    </row>
    <row r="5256" spans="118:118" x14ac:dyDescent="0.3">
      <c r="DN5256" s="42"/>
    </row>
    <row r="5257" spans="118:118" x14ac:dyDescent="0.3">
      <c r="DN5257" s="42"/>
    </row>
    <row r="5258" spans="118:118" x14ac:dyDescent="0.3">
      <c r="DN5258" s="42"/>
    </row>
    <row r="5259" spans="118:118" x14ac:dyDescent="0.3">
      <c r="DN5259" s="42"/>
    </row>
    <row r="5260" spans="118:118" x14ac:dyDescent="0.3">
      <c r="DN5260" s="42"/>
    </row>
    <row r="5261" spans="118:118" x14ac:dyDescent="0.3">
      <c r="DN5261" s="42"/>
    </row>
    <row r="5262" spans="118:118" x14ac:dyDescent="0.3">
      <c r="DN5262" s="42"/>
    </row>
    <row r="5263" spans="118:118" x14ac:dyDescent="0.3">
      <c r="DN5263" s="42"/>
    </row>
    <row r="5264" spans="118:118" x14ac:dyDescent="0.3">
      <c r="DN5264" s="42"/>
    </row>
    <row r="5265" spans="118:118" x14ac:dyDescent="0.3">
      <c r="DN5265" s="42"/>
    </row>
    <row r="5266" spans="118:118" x14ac:dyDescent="0.3">
      <c r="DN5266" s="42"/>
    </row>
    <row r="5267" spans="118:118" x14ac:dyDescent="0.3">
      <c r="DN5267" s="42"/>
    </row>
    <row r="5268" spans="118:118" x14ac:dyDescent="0.3">
      <c r="DN5268" s="42"/>
    </row>
    <row r="5269" spans="118:118" x14ac:dyDescent="0.3">
      <c r="DN5269" s="42"/>
    </row>
    <row r="5270" spans="118:118" x14ac:dyDescent="0.3">
      <c r="DN5270" s="42"/>
    </row>
    <row r="5271" spans="118:118" x14ac:dyDescent="0.3">
      <c r="DN5271" s="42"/>
    </row>
    <row r="5272" spans="118:118" x14ac:dyDescent="0.3">
      <c r="DN5272" s="42"/>
    </row>
    <row r="5273" spans="118:118" x14ac:dyDescent="0.3">
      <c r="DN5273" s="42"/>
    </row>
    <row r="5274" spans="118:118" x14ac:dyDescent="0.3">
      <c r="DN5274" s="42"/>
    </row>
    <row r="5275" spans="118:118" x14ac:dyDescent="0.3">
      <c r="DN5275" s="42"/>
    </row>
    <row r="5276" spans="118:118" x14ac:dyDescent="0.3">
      <c r="DN5276" s="42"/>
    </row>
    <row r="5277" spans="118:118" x14ac:dyDescent="0.3">
      <c r="DN5277" s="42"/>
    </row>
    <row r="5278" spans="118:118" x14ac:dyDescent="0.3">
      <c r="DN5278" s="42"/>
    </row>
    <row r="5279" spans="118:118" x14ac:dyDescent="0.3">
      <c r="DN5279" s="42"/>
    </row>
    <row r="5280" spans="118:118" x14ac:dyDescent="0.3">
      <c r="DN5280" s="42"/>
    </row>
    <row r="5281" spans="118:118" x14ac:dyDescent="0.3">
      <c r="DN5281" s="42"/>
    </row>
    <row r="5282" spans="118:118" x14ac:dyDescent="0.3">
      <c r="DN5282" s="42"/>
    </row>
    <row r="5283" spans="118:118" x14ac:dyDescent="0.3">
      <c r="DN5283" s="42"/>
    </row>
    <row r="5284" spans="118:118" x14ac:dyDescent="0.3">
      <c r="DN5284" s="42"/>
    </row>
    <row r="5285" spans="118:118" x14ac:dyDescent="0.3">
      <c r="DN5285" s="42"/>
    </row>
    <row r="5286" spans="118:118" x14ac:dyDescent="0.3">
      <c r="DN5286" s="42"/>
    </row>
    <row r="5287" spans="118:118" x14ac:dyDescent="0.3">
      <c r="DN5287" s="42"/>
    </row>
    <row r="5288" spans="118:118" x14ac:dyDescent="0.3">
      <c r="DN5288" s="42"/>
    </row>
    <row r="5289" spans="118:118" x14ac:dyDescent="0.3">
      <c r="DN5289" s="42"/>
    </row>
    <row r="5290" spans="118:118" x14ac:dyDescent="0.3">
      <c r="DN5290" s="42"/>
    </row>
    <row r="5291" spans="118:118" x14ac:dyDescent="0.3">
      <c r="DN5291" s="42"/>
    </row>
    <row r="5292" spans="118:118" x14ac:dyDescent="0.3">
      <c r="DN5292" s="42"/>
    </row>
    <row r="5293" spans="118:118" x14ac:dyDescent="0.3">
      <c r="DN5293" s="42"/>
    </row>
    <row r="5294" spans="118:118" x14ac:dyDescent="0.3">
      <c r="DN5294" s="42"/>
    </row>
    <row r="5295" spans="118:118" x14ac:dyDescent="0.3">
      <c r="DN5295" s="42"/>
    </row>
    <row r="5296" spans="118:118" x14ac:dyDescent="0.3">
      <c r="DN5296" s="42"/>
    </row>
    <row r="5297" spans="118:118" x14ac:dyDescent="0.3">
      <c r="DN5297" s="42"/>
    </row>
    <row r="5298" spans="118:118" x14ac:dyDescent="0.3">
      <c r="DN5298" s="42"/>
    </row>
    <row r="5299" spans="118:118" x14ac:dyDescent="0.3">
      <c r="DN5299" s="42"/>
    </row>
    <row r="5300" spans="118:118" x14ac:dyDescent="0.3">
      <c r="DN5300" s="42"/>
    </row>
    <row r="5301" spans="118:118" x14ac:dyDescent="0.3">
      <c r="DN5301" s="42"/>
    </row>
    <row r="5302" spans="118:118" x14ac:dyDescent="0.3">
      <c r="DN5302" s="42"/>
    </row>
    <row r="5303" spans="118:118" x14ac:dyDescent="0.3">
      <c r="DN5303" s="42"/>
    </row>
    <row r="5304" spans="118:118" x14ac:dyDescent="0.3">
      <c r="DN5304" s="42"/>
    </row>
    <row r="5305" spans="118:118" x14ac:dyDescent="0.3">
      <c r="DN5305" s="42"/>
    </row>
    <row r="5306" spans="118:118" x14ac:dyDescent="0.3">
      <c r="DN5306" s="42"/>
    </row>
    <row r="5307" spans="118:118" x14ac:dyDescent="0.3">
      <c r="DN5307" s="42"/>
    </row>
    <row r="5308" spans="118:118" x14ac:dyDescent="0.3">
      <c r="DN5308" s="42"/>
    </row>
    <row r="5309" spans="118:118" x14ac:dyDescent="0.3">
      <c r="DN5309" s="42"/>
    </row>
    <row r="5310" spans="118:118" x14ac:dyDescent="0.3">
      <c r="DN5310" s="42"/>
    </row>
    <row r="5311" spans="118:118" x14ac:dyDescent="0.3">
      <c r="DN5311" s="42"/>
    </row>
    <row r="5312" spans="118:118" x14ac:dyDescent="0.3">
      <c r="DN5312" s="42"/>
    </row>
    <row r="5313" spans="118:118" x14ac:dyDescent="0.3">
      <c r="DN5313" s="42"/>
    </row>
    <row r="5314" spans="118:118" x14ac:dyDescent="0.3">
      <c r="DN5314" s="42"/>
    </row>
    <row r="5315" spans="118:118" x14ac:dyDescent="0.3">
      <c r="DN5315" s="42"/>
    </row>
    <row r="5316" spans="118:118" x14ac:dyDescent="0.3">
      <c r="DN5316" s="42"/>
    </row>
    <row r="5317" spans="118:118" x14ac:dyDescent="0.3">
      <c r="DN5317" s="42"/>
    </row>
    <row r="5318" spans="118:118" x14ac:dyDescent="0.3">
      <c r="DN5318" s="42"/>
    </row>
    <row r="5319" spans="118:118" x14ac:dyDescent="0.3">
      <c r="DN5319" s="42"/>
    </row>
    <row r="5320" spans="118:118" x14ac:dyDescent="0.3">
      <c r="DN5320" s="42"/>
    </row>
    <row r="5321" spans="118:118" x14ac:dyDescent="0.3">
      <c r="DN5321" s="42"/>
    </row>
    <row r="5322" spans="118:118" x14ac:dyDescent="0.3">
      <c r="DN5322" s="42"/>
    </row>
    <row r="5323" spans="118:118" x14ac:dyDescent="0.3">
      <c r="DN5323" s="42"/>
    </row>
    <row r="5324" spans="118:118" x14ac:dyDescent="0.3">
      <c r="DN5324" s="42"/>
    </row>
    <row r="5325" spans="118:118" x14ac:dyDescent="0.3">
      <c r="DN5325" s="42"/>
    </row>
    <row r="5326" spans="118:118" x14ac:dyDescent="0.3">
      <c r="DN5326" s="42"/>
    </row>
    <row r="5327" spans="118:118" x14ac:dyDescent="0.3">
      <c r="DN5327" s="42"/>
    </row>
    <row r="5328" spans="118:118" x14ac:dyDescent="0.3">
      <c r="DN5328" s="42"/>
    </row>
    <row r="5329" spans="118:118" x14ac:dyDescent="0.3">
      <c r="DN5329" s="42"/>
    </row>
    <row r="5330" spans="118:118" x14ac:dyDescent="0.3">
      <c r="DN5330" s="42"/>
    </row>
    <row r="5331" spans="118:118" x14ac:dyDescent="0.3">
      <c r="DN5331" s="42"/>
    </row>
    <row r="5332" spans="118:118" x14ac:dyDescent="0.3">
      <c r="DN5332" s="42"/>
    </row>
    <row r="5333" spans="118:118" x14ac:dyDescent="0.3">
      <c r="DN5333" s="42"/>
    </row>
    <row r="5334" spans="118:118" x14ac:dyDescent="0.3">
      <c r="DN5334" s="42"/>
    </row>
    <row r="5335" spans="118:118" x14ac:dyDescent="0.3">
      <c r="DN5335" s="42"/>
    </row>
    <row r="5336" spans="118:118" x14ac:dyDescent="0.3">
      <c r="DN5336" s="42"/>
    </row>
    <row r="5337" spans="118:118" x14ac:dyDescent="0.3">
      <c r="DN5337" s="42"/>
    </row>
    <row r="5338" spans="118:118" x14ac:dyDescent="0.3">
      <c r="DN5338" s="42"/>
    </row>
    <row r="5339" spans="118:118" x14ac:dyDescent="0.3">
      <c r="DN5339" s="42"/>
    </row>
    <row r="5340" spans="118:118" x14ac:dyDescent="0.3">
      <c r="DN5340" s="42"/>
    </row>
    <row r="5341" spans="118:118" x14ac:dyDescent="0.3">
      <c r="DN5341" s="42"/>
    </row>
    <row r="5342" spans="118:118" x14ac:dyDescent="0.3">
      <c r="DN5342" s="42"/>
    </row>
    <row r="5343" spans="118:118" x14ac:dyDescent="0.3">
      <c r="DN5343" s="42"/>
    </row>
    <row r="5344" spans="118:118" x14ac:dyDescent="0.3">
      <c r="DN5344" s="42"/>
    </row>
    <row r="5345" spans="118:118" x14ac:dyDescent="0.3">
      <c r="DN5345" s="42"/>
    </row>
    <row r="5346" spans="118:118" x14ac:dyDescent="0.3">
      <c r="DN5346" s="42"/>
    </row>
    <row r="5347" spans="118:118" x14ac:dyDescent="0.3">
      <c r="DN5347" s="42"/>
    </row>
    <row r="5348" spans="118:118" x14ac:dyDescent="0.3">
      <c r="DN5348" s="42"/>
    </row>
    <row r="5349" spans="118:118" x14ac:dyDescent="0.3">
      <c r="DN5349" s="42"/>
    </row>
    <row r="5350" spans="118:118" x14ac:dyDescent="0.3">
      <c r="DN5350" s="42"/>
    </row>
    <row r="5351" spans="118:118" x14ac:dyDescent="0.3">
      <c r="DN5351" s="42"/>
    </row>
    <row r="5352" spans="118:118" x14ac:dyDescent="0.3">
      <c r="DN5352" s="42"/>
    </row>
    <row r="5353" spans="118:118" x14ac:dyDescent="0.3">
      <c r="DN5353" s="42"/>
    </row>
    <row r="5354" spans="118:118" x14ac:dyDescent="0.3">
      <c r="DN5354" s="42"/>
    </row>
    <row r="5355" spans="118:118" x14ac:dyDescent="0.3">
      <c r="DN5355" s="42"/>
    </row>
    <row r="5356" spans="118:118" x14ac:dyDescent="0.3">
      <c r="DN5356" s="42"/>
    </row>
    <row r="5357" spans="118:118" x14ac:dyDescent="0.3">
      <c r="DN5357" s="42"/>
    </row>
    <row r="5358" spans="118:118" x14ac:dyDescent="0.3">
      <c r="DN5358" s="42"/>
    </row>
    <row r="5359" spans="118:118" x14ac:dyDescent="0.3">
      <c r="DN5359" s="42"/>
    </row>
    <row r="5360" spans="118:118" x14ac:dyDescent="0.3">
      <c r="DN5360" s="42"/>
    </row>
    <row r="5361" spans="118:118" x14ac:dyDescent="0.3">
      <c r="DN5361" s="42"/>
    </row>
    <row r="5362" spans="118:118" x14ac:dyDescent="0.3">
      <c r="DN5362" s="42"/>
    </row>
    <row r="5363" spans="118:118" x14ac:dyDescent="0.3">
      <c r="DN5363" s="42"/>
    </row>
    <row r="5364" spans="118:118" x14ac:dyDescent="0.3">
      <c r="DN5364" s="42"/>
    </row>
    <row r="5365" spans="118:118" x14ac:dyDescent="0.3">
      <c r="DN5365" s="42"/>
    </row>
    <row r="5366" spans="118:118" x14ac:dyDescent="0.3">
      <c r="DN5366" s="42"/>
    </row>
    <row r="5367" spans="118:118" x14ac:dyDescent="0.3">
      <c r="DN5367" s="42"/>
    </row>
    <row r="5368" spans="118:118" x14ac:dyDescent="0.3">
      <c r="DN5368" s="42"/>
    </row>
    <row r="5369" spans="118:118" x14ac:dyDescent="0.3">
      <c r="DN5369" s="42"/>
    </row>
    <row r="5370" spans="118:118" x14ac:dyDescent="0.3">
      <c r="DN5370" s="42"/>
    </row>
    <row r="5371" spans="118:118" x14ac:dyDescent="0.3">
      <c r="DN5371" s="42"/>
    </row>
    <row r="5372" spans="118:118" x14ac:dyDescent="0.3">
      <c r="DN5372" s="42"/>
    </row>
    <row r="5373" spans="118:118" x14ac:dyDescent="0.3">
      <c r="DN5373" s="42"/>
    </row>
    <row r="5374" spans="118:118" x14ac:dyDescent="0.3">
      <c r="DN5374" s="42"/>
    </row>
    <row r="5375" spans="118:118" x14ac:dyDescent="0.3">
      <c r="DN5375" s="42"/>
    </row>
    <row r="5376" spans="118:118" x14ac:dyDescent="0.3">
      <c r="DN5376" s="42"/>
    </row>
    <row r="5377" spans="118:118" x14ac:dyDescent="0.3">
      <c r="DN5377" s="42"/>
    </row>
    <row r="5378" spans="118:118" x14ac:dyDescent="0.3">
      <c r="DN5378" s="42"/>
    </row>
    <row r="5379" spans="118:118" x14ac:dyDescent="0.3">
      <c r="DN5379" s="42"/>
    </row>
    <row r="5380" spans="118:118" x14ac:dyDescent="0.3">
      <c r="DN5380" s="42"/>
    </row>
    <row r="5381" spans="118:118" x14ac:dyDescent="0.3">
      <c r="DN5381" s="42"/>
    </row>
    <row r="5382" spans="118:118" x14ac:dyDescent="0.3">
      <c r="DN5382" s="42"/>
    </row>
    <row r="5383" spans="118:118" x14ac:dyDescent="0.3">
      <c r="DN5383" s="42"/>
    </row>
    <row r="5384" spans="118:118" x14ac:dyDescent="0.3">
      <c r="DN5384" s="42"/>
    </row>
    <row r="5385" spans="118:118" x14ac:dyDescent="0.3">
      <c r="DN5385" s="42"/>
    </row>
    <row r="5386" spans="118:118" x14ac:dyDescent="0.3">
      <c r="DN5386" s="42"/>
    </row>
    <row r="5387" spans="118:118" x14ac:dyDescent="0.3">
      <c r="DN5387" s="42"/>
    </row>
    <row r="5388" spans="118:118" x14ac:dyDescent="0.3">
      <c r="DN5388" s="42"/>
    </row>
    <row r="5389" spans="118:118" x14ac:dyDescent="0.3">
      <c r="DN5389" s="42"/>
    </row>
    <row r="5390" spans="118:118" x14ac:dyDescent="0.3">
      <c r="DN5390" s="42"/>
    </row>
    <row r="5391" spans="118:118" x14ac:dyDescent="0.3">
      <c r="DN5391" s="42"/>
    </row>
    <row r="5392" spans="118:118" x14ac:dyDescent="0.3">
      <c r="DN5392" s="42"/>
    </row>
    <row r="5393" spans="118:118" x14ac:dyDescent="0.3">
      <c r="DN5393" s="42"/>
    </row>
    <row r="5394" spans="118:118" x14ac:dyDescent="0.3">
      <c r="DN5394" s="42"/>
    </row>
    <row r="5395" spans="118:118" x14ac:dyDescent="0.3">
      <c r="DN5395" s="42"/>
    </row>
    <row r="5396" spans="118:118" x14ac:dyDescent="0.3">
      <c r="DN5396" s="42"/>
    </row>
    <row r="5397" spans="118:118" x14ac:dyDescent="0.3">
      <c r="DN5397" s="42"/>
    </row>
    <row r="5398" spans="118:118" x14ac:dyDescent="0.3">
      <c r="DN5398" s="42"/>
    </row>
    <row r="5399" spans="118:118" x14ac:dyDescent="0.3">
      <c r="DN5399" s="42"/>
    </row>
    <row r="5400" spans="118:118" x14ac:dyDescent="0.3">
      <c r="DN5400" s="42"/>
    </row>
    <row r="5401" spans="118:118" x14ac:dyDescent="0.3">
      <c r="DN5401" s="42"/>
    </row>
    <row r="5402" spans="118:118" x14ac:dyDescent="0.3">
      <c r="DN5402" s="42"/>
    </row>
    <row r="5403" spans="118:118" x14ac:dyDescent="0.3">
      <c r="DN5403" s="42"/>
    </row>
    <row r="5404" spans="118:118" x14ac:dyDescent="0.3">
      <c r="DN5404" s="42"/>
    </row>
    <row r="5405" spans="118:118" x14ac:dyDescent="0.3">
      <c r="DN5405" s="42"/>
    </row>
    <row r="5406" spans="118:118" x14ac:dyDescent="0.3">
      <c r="DN5406" s="42"/>
    </row>
    <row r="5407" spans="118:118" x14ac:dyDescent="0.3">
      <c r="DN5407" s="42"/>
    </row>
    <row r="5408" spans="118:118" x14ac:dyDescent="0.3">
      <c r="DN5408" s="42"/>
    </row>
    <row r="5409" spans="118:118" x14ac:dyDescent="0.3">
      <c r="DN5409" s="42"/>
    </row>
    <row r="5410" spans="118:118" x14ac:dyDescent="0.3">
      <c r="DN5410" s="42"/>
    </row>
    <row r="5411" spans="118:118" x14ac:dyDescent="0.3">
      <c r="DN5411" s="42"/>
    </row>
    <row r="5412" spans="118:118" x14ac:dyDescent="0.3">
      <c r="DN5412" s="42"/>
    </row>
    <row r="5413" spans="118:118" x14ac:dyDescent="0.3">
      <c r="DN5413" s="42"/>
    </row>
    <row r="5414" spans="118:118" x14ac:dyDescent="0.3">
      <c r="DN5414" s="42"/>
    </row>
    <row r="5415" spans="118:118" x14ac:dyDescent="0.3">
      <c r="DN5415" s="42"/>
    </row>
    <row r="5416" spans="118:118" x14ac:dyDescent="0.3">
      <c r="DN5416" s="42"/>
    </row>
    <row r="5417" spans="118:118" x14ac:dyDescent="0.3">
      <c r="DN5417" s="42"/>
    </row>
    <row r="5418" spans="118:118" x14ac:dyDescent="0.3">
      <c r="DN5418" s="42"/>
    </row>
    <row r="5419" spans="118:118" x14ac:dyDescent="0.3">
      <c r="DN5419" s="42"/>
    </row>
    <row r="5420" spans="118:118" x14ac:dyDescent="0.3">
      <c r="DN5420" s="42"/>
    </row>
    <row r="5421" spans="118:118" x14ac:dyDescent="0.3">
      <c r="DN5421" s="42"/>
    </row>
    <row r="5422" spans="118:118" x14ac:dyDescent="0.3">
      <c r="DN5422" s="42"/>
    </row>
    <row r="5423" spans="118:118" x14ac:dyDescent="0.3">
      <c r="DN5423" s="42"/>
    </row>
    <row r="5424" spans="118:118" x14ac:dyDescent="0.3">
      <c r="DN5424" s="42"/>
    </row>
    <row r="5425" spans="118:118" x14ac:dyDescent="0.3">
      <c r="DN5425" s="42"/>
    </row>
    <row r="5426" spans="118:118" x14ac:dyDescent="0.3">
      <c r="DN5426" s="42"/>
    </row>
    <row r="5427" spans="118:118" x14ac:dyDescent="0.3">
      <c r="DN5427" s="42"/>
    </row>
    <row r="5428" spans="118:118" x14ac:dyDescent="0.3">
      <c r="DN5428" s="42"/>
    </row>
    <row r="5429" spans="118:118" x14ac:dyDescent="0.3">
      <c r="DN5429" s="42"/>
    </row>
    <row r="5430" spans="118:118" x14ac:dyDescent="0.3">
      <c r="DN5430" s="42"/>
    </row>
    <row r="5431" spans="118:118" x14ac:dyDescent="0.3">
      <c r="DN5431" s="42"/>
    </row>
    <row r="5432" spans="118:118" x14ac:dyDescent="0.3">
      <c r="DN5432" s="42"/>
    </row>
    <row r="5433" spans="118:118" x14ac:dyDescent="0.3">
      <c r="DN5433" s="42"/>
    </row>
    <row r="5434" spans="118:118" x14ac:dyDescent="0.3">
      <c r="DN5434" s="42"/>
    </row>
    <row r="5435" spans="118:118" x14ac:dyDescent="0.3">
      <c r="DN5435" s="42"/>
    </row>
    <row r="5436" spans="118:118" x14ac:dyDescent="0.3">
      <c r="DN5436" s="42"/>
    </row>
    <row r="5437" spans="118:118" x14ac:dyDescent="0.3">
      <c r="DN5437" s="42"/>
    </row>
    <row r="5438" spans="118:118" x14ac:dyDescent="0.3">
      <c r="DN5438" s="42"/>
    </row>
    <row r="5439" spans="118:118" x14ac:dyDescent="0.3">
      <c r="DN5439" s="42"/>
    </row>
    <row r="5440" spans="118:118" x14ac:dyDescent="0.3">
      <c r="DN5440" s="42"/>
    </row>
    <row r="5441" spans="118:118" x14ac:dyDescent="0.3">
      <c r="DN5441" s="42"/>
    </row>
    <row r="5442" spans="118:118" x14ac:dyDescent="0.3">
      <c r="DN5442" s="42"/>
    </row>
    <row r="5443" spans="118:118" x14ac:dyDescent="0.3">
      <c r="DN5443" s="42"/>
    </row>
    <row r="5444" spans="118:118" x14ac:dyDescent="0.3">
      <c r="DN5444" s="42"/>
    </row>
    <row r="5445" spans="118:118" x14ac:dyDescent="0.3">
      <c r="DN5445" s="42"/>
    </row>
    <row r="5446" spans="118:118" x14ac:dyDescent="0.3">
      <c r="DN5446" s="42"/>
    </row>
    <row r="5447" spans="118:118" x14ac:dyDescent="0.3">
      <c r="DN5447" s="42"/>
    </row>
    <row r="5448" spans="118:118" x14ac:dyDescent="0.3">
      <c r="DN5448" s="42"/>
    </row>
    <row r="5449" spans="118:118" x14ac:dyDescent="0.3">
      <c r="DN5449" s="42"/>
    </row>
    <row r="5450" spans="118:118" x14ac:dyDescent="0.3">
      <c r="DN5450" s="42"/>
    </row>
    <row r="5451" spans="118:118" x14ac:dyDescent="0.3">
      <c r="DN5451" s="42"/>
    </row>
    <row r="5452" spans="118:118" x14ac:dyDescent="0.3">
      <c r="DN5452" s="42"/>
    </row>
    <row r="5453" spans="118:118" x14ac:dyDescent="0.3">
      <c r="DN5453" s="42"/>
    </row>
    <row r="5454" spans="118:118" x14ac:dyDescent="0.3">
      <c r="DN5454" s="42"/>
    </row>
    <row r="5455" spans="118:118" x14ac:dyDescent="0.3">
      <c r="DN5455" s="42"/>
    </row>
    <row r="5456" spans="118:118" x14ac:dyDescent="0.3">
      <c r="DN5456" s="42"/>
    </row>
    <row r="5457" spans="118:118" x14ac:dyDescent="0.3">
      <c r="DN5457" s="42"/>
    </row>
    <row r="5458" spans="118:118" x14ac:dyDescent="0.3">
      <c r="DN5458" s="42"/>
    </row>
    <row r="5459" spans="118:118" x14ac:dyDescent="0.3">
      <c r="DN5459" s="42"/>
    </row>
    <row r="5460" spans="118:118" x14ac:dyDescent="0.3">
      <c r="DN5460" s="42"/>
    </row>
    <row r="5461" spans="118:118" x14ac:dyDescent="0.3">
      <c r="DN5461" s="42"/>
    </row>
    <row r="5462" spans="118:118" x14ac:dyDescent="0.3">
      <c r="DN5462" s="42"/>
    </row>
    <row r="5463" spans="118:118" x14ac:dyDescent="0.3">
      <c r="DN5463" s="42"/>
    </row>
    <row r="5464" spans="118:118" x14ac:dyDescent="0.3">
      <c r="DN5464" s="42"/>
    </row>
    <row r="5465" spans="118:118" x14ac:dyDescent="0.3">
      <c r="DN5465" s="42"/>
    </row>
    <row r="5466" spans="118:118" x14ac:dyDescent="0.3">
      <c r="DN5466" s="42"/>
    </row>
    <row r="5467" spans="118:118" x14ac:dyDescent="0.3">
      <c r="DN5467" s="42"/>
    </row>
    <row r="5468" spans="118:118" x14ac:dyDescent="0.3">
      <c r="DN5468" s="42"/>
    </row>
    <row r="5469" spans="118:118" x14ac:dyDescent="0.3">
      <c r="DN5469" s="42"/>
    </row>
    <row r="5470" spans="118:118" x14ac:dyDescent="0.3">
      <c r="DN5470" s="42"/>
    </row>
    <row r="5471" spans="118:118" x14ac:dyDescent="0.3">
      <c r="DN5471" s="42"/>
    </row>
    <row r="5472" spans="118:118" x14ac:dyDescent="0.3">
      <c r="DN5472" s="42"/>
    </row>
    <row r="5473" spans="118:118" x14ac:dyDescent="0.3">
      <c r="DN5473" s="42"/>
    </row>
    <row r="5474" spans="118:118" x14ac:dyDescent="0.3">
      <c r="DN5474" s="42"/>
    </row>
    <row r="5475" spans="118:118" x14ac:dyDescent="0.3">
      <c r="DN5475" s="42"/>
    </row>
    <row r="5476" spans="118:118" x14ac:dyDescent="0.3">
      <c r="DN5476" s="42"/>
    </row>
    <row r="5477" spans="118:118" x14ac:dyDescent="0.3">
      <c r="DN5477" s="42"/>
    </row>
    <row r="5478" spans="118:118" x14ac:dyDescent="0.3">
      <c r="DN5478" s="42"/>
    </row>
    <row r="5479" spans="118:118" x14ac:dyDescent="0.3">
      <c r="DN5479" s="42"/>
    </row>
    <row r="5480" spans="118:118" x14ac:dyDescent="0.3">
      <c r="DN5480" s="42"/>
    </row>
    <row r="5481" spans="118:118" x14ac:dyDescent="0.3">
      <c r="DN5481" s="42"/>
    </row>
    <row r="5482" spans="118:118" x14ac:dyDescent="0.3">
      <c r="DN5482" s="42"/>
    </row>
    <row r="5483" spans="118:118" x14ac:dyDescent="0.3">
      <c r="DN5483" s="42"/>
    </row>
    <row r="5484" spans="118:118" x14ac:dyDescent="0.3">
      <c r="DN5484" s="42"/>
    </row>
    <row r="5485" spans="118:118" x14ac:dyDescent="0.3">
      <c r="DN5485" s="42"/>
    </row>
    <row r="5486" spans="118:118" x14ac:dyDescent="0.3">
      <c r="DN5486" s="42"/>
    </row>
    <row r="5487" spans="118:118" x14ac:dyDescent="0.3">
      <c r="DN5487" s="42"/>
    </row>
    <row r="5488" spans="118:118" x14ac:dyDescent="0.3">
      <c r="DN5488" s="42"/>
    </row>
    <row r="5489" spans="118:118" x14ac:dyDescent="0.3">
      <c r="DN5489" s="42"/>
    </row>
    <row r="5490" spans="118:118" x14ac:dyDescent="0.3">
      <c r="DN5490" s="42"/>
    </row>
    <row r="5491" spans="118:118" x14ac:dyDescent="0.3">
      <c r="DN5491" s="42"/>
    </row>
    <row r="5492" spans="118:118" x14ac:dyDescent="0.3">
      <c r="DN5492" s="42"/>
    </row>
    <row r="5493" spans="118:118" x14ac:dyDescent="0.3">
      <c r="DN5493" s="42"/>
    </row>
    <row r="5494" spans="118:118" x14ac:dyDescent="0.3">
      <c r="DN5494" s="42"/>
    </row>
    <row r="5495" spans="118:118" x14ac:dyDescent="0.3">
      <c r="DN5495" s="42"/>
    </row>
    <row r="5496" spans="118:118" x14ac:dyDescent="0.3">
      <c r="DN5496" s="42"/>
    </row>
    <row r="5497" spans="118:118" x14ac:dyDescent="0.3">
      <c r="DN5497" s="42"/>
    </row>
    <row r="5498" spans="118:118" x14ac:dyDescent="0.3">
      <c r="DN5498" s="42"/>
    </row>
    <row r="5499" spans="118:118" x14ac:dyDescent="0.3">
      <c r="DN5499" s="42"/>
    </row>
    <row r="5500" spans="118:118" x14ac:dyDescent="0.3">
      <c r="DN5500" s="42"/>
    </row>
    <row r="5501" spans="118:118" x14ac:dyDescent="0.3">
      <c r="DN5501" s="42"/>
    </row>
    <row r="5502" spans="118:118" x14ac:dyDescent="0.3">
      <c r="DN5502" s="42"/>
    </row>
    <row r="5503" spans="118:118" x14ac:dyDescent="0.3">
      <c r="DN5503" s="42"/>
    </row>
    <row r="5504" spans="118:118" x14ac:dyDescent="0.3">
      <c r="DN5504" s="42"/>
    </row>
    <row r="5505" spans="118:118" x14ac:dyDescent="0.3">
      <c r="DN5505" s="42"/>
    </row>
    <row r="5506" spans="118:118" x14ac:dyDescent="0.3">
      <c r="DN5506" s="42"/>
    </row>
    <row r="5507" spans="118:118" x14ac:dyDescent="0.3">
      <c r="DN5507" s="42"/>
    </row>
    <row r="5508" spans="118:118" x14ac:dyDescent="0.3">
      <c r="DN5508" s="42"/>
    </row>
    <row r="5509" spans="118:118" x14ac:dyDescent="0.3">
      <c r="DN5509" s="42"/>
    </row>
    <row r="5510" spans="118:118" x14ac:dyDescent="0.3">
      <c r="DN5510" s="42"/>
    </row>
    <row r="5511" spans="118:118" x14ac:dyDescent="0.3">
      <c r="DN5511" s="42"/>
    </row>
    <row r="5512" spans="118:118" x14ac:dyDescent="0.3">
      <c r="DN5512" s="42"/>
    </row>
    <row r="5513" spans="118:118" x14ac:dyDescent="0.3">
      <c r="DN5513" s="42"/>
    </row>
    <row r="5514" spans="118:118" x14ac:dyDescent="0.3">
      <c r="DN5514" s="42"/>
    </row>
    <row r="5515" spans="118:118" x14ac:dyDescent="0.3">
      <c r="DN5515" s="42"/>
    </row>
    <row r="5516" spans="118:118" x14ac:dyDescent="0.3">
      <c r="DN5516" s="42"/>
    </row>
    <row r="5517" spans="118:118" x14ac:dyDescent="0.3">
      <c r="DN5517" s="42"/>
    </row>
    <row r="5518" spans="118:118" x14ac:dyDescent="0.3">
      <c r="DN5518" s="42"/>
    </row>
    <row r="5519" spans="118:118" x14ac:dyDescent="0.3">
      <c r="DN5519" s="42"/>
    </row>
    <row r="5520" spans="118:118" x14ac:dyDescent="0.3">
      <c r="DN5520" s="42"/>
    </row>
    <row r="5521" spans="118:118" x14ac:dyDescent="0.3">
      <c r="DN5521" s="42"/>
    </row>
    <row r="5522" spans="118:118" x14ac:dyDescent="0.3">
      <c r="DN5522" s="42"/>
    </row>
    <row r="5523" spans="118:118" x14ac:dyDescent="0.3">
      <c r="DN5523" s="42"/>
    </row>
    <row r="5524" spans="118:118" x14ac:dyDescent="0.3">
      <c r="DN5524" s="42"/>
    </row>
    <row r="5525" spans="118:118" x14ac:dyDescent="0.3">
      <c r="DN5525" s="42"/>
    </row>
    <row r="5526" spans="118:118" x14ac:dyDescent="0.3">
      <c r="DN5526" s="42"/>
    </row>
    <row r="5527" spans="118:118" x14ac:dyDescent="0.3">
      <c r="DN5527" s="42"/>
    </row>
    <row r="5528" spans="118:118" x14ac:dyDescent="0.3">
      <c r="DN5528" s="42"/>
    </row>
    <row r="5529" spans="118:118" x14ac:dyDescent="0.3">
      <c r="DN5529" s="42"/>
    </row>
    <row r="5530" spans="118:118" x14ac:dyDescent="0.3">
      <c r="DN5530" s="42"/>
    </row>
    <row r="5531" spans="118:118" x14ac:dyDescent="0.3">
      <c r="DN5531" s="42"/>
    </row>
    <row r="5532" spans="118:118" x14ac:dyDescent="0.3">
      <c r="DN5532" s="42"/>
    </row>
    <row r="5533" spans="118:118" x14ac:dyDescent="0.3">
      <c r="DN5533" s="42"/>
    </row>
    <row r="5534" spans="118:118" x14ac:dyDescent="0.3">
      <c r="DN5534" s="42"/>
    </row>
    <row r="5535" spans="118:118" x14ac:dyDescent="0.3">
      <c r="DN5535" s="42"/>
    </row>
    <row r="5536" spans="118:118" x14ac:dyDescent="0.3">
      <c r="DN5536" s="42"/>
    </row>
    <row r="5537" spans="118:118" x14ac:dyDescent="0.3">
      <c r="DN5537" s="42"/>
    </row>
    <row r="5538" spans="118:118" x14ac:dyDescent="0.3">
      <c r="DN5538" s="42"/>
    </row>
    <row r="5539" spans="118:118" x14ac:dyDescent="0.3">
      <c r="DN5539" s="42"/>
    </row>
    <row r="5540" spans="118:118" x14ac:dyDescent="0.3">
      <c r="DN5540" s="42"/>
    </row>
    <row r="5541" spans="118:118" x14ac:dyDescent="0.3">
      <c r="DN5541" s="42"/>
    </row>
    <row r="5542" spans="118:118" x14ac:dyDescent="0.3">
      <c r="DN5542" s="42"/>
    </row>
    <row r="5543" spans="118:118" x14ac:dyDescent="0.3">
      <c r="DN5543" s="42"/>
    </row>
    <row r="5544" spans="118:118" x14ac:dyDescent="0.3">
      <c r="DN5544" s="42"/>
    </row>
    <row r="5545" spans="118:118" x14ac:dyDescent="0.3">
      <c r="DN5545" s="42"/>
    </row>
    <row r="5546" spans="118:118" x14ac:dyDescent="0.3">
      <c r="DN5546" s="42"/>
    </row>
    <row r="5547" spans="118:118" x14ac:dyDescent="0.3">
      <c r="DN5547" s="42"/>
    </row>
    <row r="5548" spans="118:118" x14ac:dyDescent="0.3">
      <c r="DN5548" s="42"/>
    </row>
    <row r="5549" spans="118:118" x14ac:dyDescent="0.3">
      <c r="DN5549" s="42"/>
    </row>
    <row r="5550" spans="118:118" x14ac:dyDescent="0.3">
      <c r="DN5550" s="42"/>
    </row>
    <row r="5551" spans="118:118" x14ac:dyDescent="0.3">
      <c r="DN5551" s="42"/>
    </row>
    <row r="5552" spans="118:118" x14ac:dyDescent="0.3">
      <c r="DN5552" s="42"/>
    </row>
    <row r="5553" spans="118:118" x14ac:dyDescent="0.3">
      <c r="DN5553" s="42"/>
    </row>
    <row r="5554" spans="118:118" x14ac:dyDescent="0.3">
      <c r="DN5554" s="42"/>
    </row>
    <row r="5555" spans="118:118" x14ac:dyDescent="0.3">
      <c r="DN5555" s="42"/>
    </row>
    <row r="5556" spans="118:118" x14ac:dyDescent="0.3">
      <c r="DN5556" s="42"/>
    </row>
    <row r="5557" spans="118:118" x14ac:dyDescent="0.3">
      <c r="DN5557" s="42"/>
    </row>
    <row r="5558" spans="118:118" x14ac:dyDescent="0.3">
      <c r="DN5558" s="42"/>
    </row>
    <row r="5559" spans="118:118" x14ac:dyDescent="0.3">
      <c r="DN5559" s="42"/>
    </row>
    <row r="5560" spans="118:118" x14ac:dyDescent="0.3">
      <c r="DN5560" s="42"/>
    </row>
    <row r="5561" spans="118:118" x14ac:dyDescent="0.3">
      <c r="DN5561" s="42"/>
    </row>
    <row r="5562" spans="118:118" x14ac:dyDescent="0.3">
      <c r="DN5562" s="42"/>
    </row>
    <row r="5563" spans="118:118" x14ac:dyDescent="0.3">
      <c r="DN5563" s="42"/>
    </row>
    <row r="5564" spans="118:118" x14ac:dyDescent="0.3">
      <c r="DN5564" s="42"/>
    </row>
    <row r="5565" spans="118:118" x14ac:dyDescent="0.3">
      <c r="DN5565" s="42"/>
    </row>
    <row r="5566" spans="118:118" x14ac:dyDescent="0.3">
      <c r="DN5566" s="42"/>
    </row>
    <row r="5567" spans="118:118" x14ac:dyDescent="0.3">
      <c r="DN5567" s="42"/>
    </row>
    <row r="5568" spans="118:118" x14ac:dyDescent="0.3">
      <c r="DN5568" s="42"/>
    </row>
    <row r="5569" spans="118:118" x14ac:dyDescent="0.3">
      <c r="DN5569" s="42"/>
    </row>
    <row r="5570" spans="118:118" x14ac:dyDescent="0.3">
      <c r="DN5570" s="42"/>
    </row>
    <row r="5571" spans="118:118" x14ac:dyDescent="0.3">
      <c r="DN5571" s="42"/>
    </row>
    <row r="5572" spans="118:118" x14ac:dyDescent="0.3">
      <c r="DN5572" s="42"/>
    </row>
    <row r="5573" spans="118:118" x14ac:dyDescent="0.3">
      <c r="DN5573" s="42"/>
    </row>
    <row r="5574" spans="118:118" x14ac:dyDescent="0.3">
      <c r="DN5574" s="42"/>
    </row>
    <row r="5575" spans="118:118" x14ac:dyDescent="0.3">
      <c r="DN5575" s="42"/>
    </row>
    <row r="5576" spans="118:118" x14ac:dyDescent="0.3">
      <c r="DN5576" s="42"/>
    </row>
    <row r="5577" spans="118:118" x14ac:dyDescent="0.3">
      <c r="DN5577" s="42"/>
    </row>
    <row r="5578" spans="118:118" x14ac:dyDescent="0.3">
      <c r="DN5578" s="42"/>
    </row>
    <row r="5579" spans="118:118" x14ac:dyDescent="0.3">
      <c r="DN5579" s="42"/>
    </row>
    <row r="5580" spans="118:118" x14ac:dyDescent="0.3">
      <c r="DN5580" s="42"/>
    </row>
    <row r="5581" spans="118:118" x14ac:dyDescent="0.3">
      <c r="DN5581" s="42"/>
    </row>
    <row r="5582" spans="118:118" x14ac:dyDescent="0.3">
      <c r="DN5582" s="42"/>
    </row>
    <row r="5583" spans="118:118" x14ac:dyDescent="0.3">
      <c r="DN5583" s="42"/>
    </row>
    <row r="5584" spans="118:118" x14ac:dyDescent="0.3">
      <c r="DN5584" s="42"/>
    </row>
    <row r="5585" spans="118:118" x14ac:dyDescent="0.3">
      <c r="DN5585" s="42"/>
    </row>
    <row r="5586" spans="118:118" x14ac:dyDescent="0.3">
      <c r="DN5586" s="42"/>
    </row>
    <row r="5587" spans="118:118" x14ac:dyDescent="0.3">
      <c r="DN5587" s="42"/>
    </row>
    <row r="5588" spans="118:118" x14ac:dyDescent="0.3">
      <c r="DN5588" s="42"/>
    </row>
    <row r="5589" spans="118:118" x14ac:dyDescent="0.3">
      <c r="DN5589" s="42"/>
    </row>
    <row r="5590" spans="118:118" x14ac:dyDescent="0.3">
      <c r="DN5590" s="42"/>
    </row>
    <row r="5591" spans="118:118" x14ac:dyDescent="0.3">
      <c r="DN5591" s="42"/>
    </row>
    <row r="5592" spans="118:118" x14ac:dyDescent="0.3">
      <c r="DN5592" s="42"/>
    </row>
    <row r="5593" spans="118:118" x14ac:dyDescent="0.3">
      <c r="DN5593" s="42"/>
    </row>
    <row r="5594" spans="118:118" x14ac:dyDescent="0.3">
      <c r="DN5594" s="42"/>
    </row>
    <row r="5595" spans="118:118" x14ac:dyDescent="0.3">
      <c r="DN5595" s="42"/>
    </row>
    <row r="5596" spans="118:118" x14ac:dyDescent="0.3">
      <c r="DN5596" s="42"/>
    </row>
    <row r="5597" spans="118:118" x14ac:dyDescent="0.3">
      <c r="DN5597" s="42"/>
    </row>
    <row r="5598" spans="118:118" x14ac:dyDescent="0.3">
      <c r="DN5598" s="42"/>
    </row>
    <row r="5599" spans="118:118" x14ac:dyDescent="0.3">
      <c r="DN5599" s="42"/>
    </row>
    <row r="5600" spans="118:118" x14ac:dyDescent="0.3">
      <c r="DN5600" s="42"/>
    </row>
    <row r="5601" spans="118:118" x14ac:dyDescent="0.3">
      <c r="DN5601" s="42"/>
    </row>
    <row r="5602" spans="118:118" x14ac:dyDescent="0.3">
      <c r="DN5602" s="42"/>
    </row>
    <row r="5603" spans="118:118" x14ac:dyDescent="0.3">
      <c r="DN5603" s="42"/>
    </row>
    <row r="5604" spans="118:118" x14ac:dyDescent="0.3">
      <c r="DN5604" s="42"/>
    </row>
    <row r="5605" spans="118:118" x14ac:dyDescent="0.3">
      <c r="DN5605" s="42"/>
    </row>
    <row r="5606" spans="118:118" x14ac:dyDescent="0.3">
      <c r="DN5606" s="42"/>
    </row>
    <row r="5607" spans="118:118" x14ac:dyDescent="0.3">
      <c r="DN5607" s="42"/>
    </row>
    <row r="5608" spans="118:118" x14ac:dyDescent="0.3">
      <c r="DN5608" s="42"/>
    </row>
    <row r="5609" spans="118:118" x14ac:dyDescent="0.3">
      <c r="DN5609" s="42"/>
    </row>
    <row r="5610" spans="118:118" x14ac:dyDescent="0.3">
      <c r="DN5610" s="42"/>
    </row>
    <row r="5611" spans="118:118" x14ac:dyDescent="0.3">
      <c r="DN5611" s="42"/>
    </row>
    <row r="5612" spans="118:118" x14ac:dyDescent="0.3">
      <c r="DN5612" s="42"/>
    </row>
    <row r="5613" spans="118:118" x14ac:dyDescent="0.3">
      <c r="DN5613" s="42"/>
    </row>
    <row r="5614" spans="118:118" x14ac:dyDescent="0.3">
      <c r="DN5614" s="42"/>
    </row>
    <row r="5615" spans="118:118" x14ac:dyDescent="0.3">
      <c r="DN5615" s="42"/>
    </row>
    <row r="5616" spans="118:118" x14ac:dyDescent="0.3">
      <c r="DN5616" s="42"/>
    </row>
    <row r="5617" spans="118:118" x14ac:dyDescent="0.3">
      <c r="DN5617" s="42"/>
    </row>
    <row r="5618" spans="118:118" x14ac:dyDescent="0.3">
      <c r="DN5618" s="42"/>
    </row>
    <row r="5619" spans="118:118" x14ac:dyDescent="0.3">
      <c r="DN5619" s="42"/>
    </row>
    <row r="5620" spans="118:118" x14ac:dyDescent="0.3">
      <c r="DN5620" s="42"/>
    </row>
    <row r="5621" spans="118:118" x14ac:dyDescent="0.3">
      <c r="DN5621" s="42"/>
    </row>
    <row r="5622" spans="118:118" x14ac:dyDescent="0.3">
      <c r="DN5622" s="42"/>
    </row>
    <row r="5623" spans="118:118" x14ac:dyDescent="0.3">
      <c r="DN5623" s="42"/>
    </row>
    <row r="5624" spans="118:118" x14ac:dyDescent="0.3">
      <c r="DN5624" s="42"/>
    </row>
    <row r="5625" spans="118:118" x14ac:dyDescent="0.3">
      <c r="DN5625" s="42"/>
    </row>
    <row r="5626" spans="118:118" x14ac:dyDescent="0.3">
      <c r="DN5626" s="42"/>
    </row>
    <row r="5627" spans="118:118" x14ac:dyDescent="0.3">
      <c r="DN5627" s="42"/>
    </row>
    <row r="5628" spans="118:118" x14ac:dyDescent="0.3">
      <c r="DN5628" s="42"/>
    </row>
    <row r="5629" spans="118:118" x14ac:dyDescent="0.3">
      <c r="DN5629" s="42"/>
    </row>
    <row r="5630" spans="118:118" x14ac:dyDescent="0.3">
      <c r="DN5630" s="42"/>
    </row>
    <row r="5631" spans="118:118" x14ac:dyDescent="0.3">
      <c r="DN5631" s="42"/>
    </row>
    <row r="5632" spans="118:118" x14ac:dyDescent="0.3">
      <c r="DN5632" s="42"/>
    </row>
    <row r="5633" spans="118:118" x14ac:dyDescent="0.3">
      <c r="DN5633" s="42"/>
    </row>
    <row r="5634" spans="118:118" x14ac:dyDescent="0.3">
      <c r="DN5634" s="42"/>
    </row>
    <row r="5635" spans="118:118" x14ac:dyDescent="0.3">
      <c r="DN5635" s="42"/>
    </row>
    <row r="5636" spans="118:118" x14ac:dyDescent="0.3">
      <c r="DN5636" s="42"/>
    </row>
    <row r="5637" spans="118:118" x14ac:dyDescent="0.3">
      <c r="DN5637" s="42"/>
    </row>
    <row r="5638" spans="118:118" x14ac:dyDescent="0.3">
      <c r="DN5638" s="42"/>
    </row>
    <row r="5639" spans="118:118" x14ac:dyDescent="0.3">
      <c r="DN5639" s="42"/>
    </row>
    <row r="5640" spans="118:118" x14ac:dyDescent="0.3">
      <c r="DN5640" s="42"/>
    </row>
    <row r="5641" spans="118:118" x14ac:dyDescent="0.3">
      <c r="DN5641" s="42"/>
    </row>
    <row r="5642" spans="118:118" x14ac:dyDescent="0.3">
      <c r="DN5642" s="42"/>
    </row>
    <row r="5643" spans="118:118" x14ac:dyDescent="0.3">
      <c r="DN5643" s="42"/>
    </row>
    <row r="5644" spans="118:118" x14ac:dyDescent="0.3">
      <c r="DN5644" s="42"/>
    </row>
    <row r="5645" spans="118:118" x14ac:dyDescent="0.3">
      <c r="DN5645" s="42"/>
    </row>
    <row r="5646" spans="118:118" x14ac:dyDescent="0.3">
      <c r="DN5646" s="42"/>
    </row>
    <row r="5647" spans="118:118" x14ac:dyDescent="0.3">
      <c r="DN5647" s="42"/>
    </row>
    <row r="5648" spans="118:118" x14ac:dyDescent="0.3">
      <c r="DN5648" s="42"/>
    </row>
    <row r="5649" spans="118:118" x14ac:dyDescent="0.3">
      <c r="DN5649" s="42"/>
    </row>
    <row r="5650" spans="118:118" x14ac:dyDescent="0.3">
      <c r="DN5650" s="42"/>
    </row>
    <row r="5651" spans="118:118" x14ac:dyDescent="0.3">
      <c r="DN5651" s="42"/>
    </row>
    <row r="5652" spans="118:118" x14ac:dyDescent="0.3">
      <c r="DN5652" s="42"/>
    </row>
    <row r="5653" spans="118:118" x14ac:dyDescent="0.3">
      <c r="DN5653" s="42"/>
    </row>
    <row r="5654" spans="118:118" x14ac:dyDescent="0.3">
      <c r="DN5654" s="42"/>
    </row>
    <row r="5655" spans="118:118" x14ac:dyDescent="0.3">
      <c r="DN5655" s="42"/>
    </row>
    <row r="5656" spans="118:118" x14ac:dyDescent="0.3">
      <c r="DN5656" s="42"/>
    </row>
    <row r="5657" spans="118:118" x14ac:dyDescent="0.3">
      <c r="DN5657" s="42"/>
    </row>
    <row r="5658" spans="118:118" x14ac:dyDescent="0.3">
      <c r="DN5658" s="42"/>
    </row>
    <row r="5659" spans="118:118" x14ac:dyDescent="0.3">
      <c r="DN5659" s="42"/>
    </row>
    <row r="5660" spans="118:118" x14ac:dyDescent="0.3">
      <c r="DN5660" s="42"/>
    </row>
    <row r="5661" spans="118:118" x14ac:dyDescent="0.3">
      <c r="DN5661" s="42"/>
    </row>
    <row r="5662" spans="118:118" x14ac:dyDescent="0.3">
      <c r="DN5662" s="42"/>
    </row>
    <row r="5663" spans="118:118" x14ac:dyDescent="0.3">
      <c r="DN5663" s="42"/>
    </row>
    <row r="5664" spans="118:118" x14ac:dyDescent="0.3">
      <c r="DN5664" s="42"/>
    </row>
    <row r="5665" spans="118:118" x14ac:dyDescent="0.3">
      <c r="DN5665" s="42"/>
    </row>
    <row r="5666" spans="118:118" x14ac:dyDescent="0.3">
      <c r="DN5666" s="42"/>
    </row>
    <row r="5667" spans="118:118" x14ac:dyDescent="0.3">
      <c r="DN5667" s="42"/>
    </row>
    <row r="5668" spans="118:118" x14ac:dyDescent="0.3">
      <c r="DN5668" s="42"/>
    </row>
    <row r="5669" spans="118:118" x14ac:dyDescent="0.3">
      <c r="DN5669" s="42"/>
    </row>
    <row r="5670" spans="118:118" x14ac:dyDescent="0.3">
      <c r="DN5670" s="42"/>
    </row>
    <row r="5671" spans="118:118" x14ac:dyDescent="0.3">
      <c r="DN5671" s="42"/>
    </row>
    <row r="5672" spans="118:118" x14ac:dyDescent="0.3">
      <c r="DN5672" s="42"/>
    </row>
    <row r="5673" spans="118:118" x14ac:dyDescent="0.3">
      <c r="DN5673" s="42"/>
    </row>
    <row r="5674" spans="118:118" x14ac:dyDescent="0.3">
      <c r="DN5674" s="42"/>
    </row>
    <row r="5675" spans="118:118" x14ac:dyDescent="0.3">
      <c r="DN5675" s="42"/>
    </row>
    <row r="5676" spans="118:118" x14ac:dyDescent="0.3">
      <c r="DN5676" s="42"/>
    </row>
    <row r="5677" spans="118:118" x14ac:dyDescent="0.3">
      <c r="DN5677" s="42"/>
    </row>
    <row r="5678" spans="118:118" x14ac:dyDescent="0.3">
      <c r="DN5678" s="42"/>
    </row>
    <row r="5679" spans="118:118" x14ac:dyDescent="0.3">
      <c r="DN5679" s="42"/>
    </row>
    <row r="5680" spans="118:118" x14ac:dyDescent="0.3">
      <c r="DN5680" s="42"/>
    </row>
    <row r="5681" spans="118:118" x14ac:dyDescent="0.3">
      <c r="DN5681" s="42"/>
    </row>
    <row r="5682" spans="118:118" x14ac:dyDescent="0.3">
      <c r="DN5682" s="42"/>
    </row>
    <row r="5683" spans="118:118" x14ac:dyDescent="0.3">
      <c r="DN5683" s="42"/>
    </row>
    <row r="5684" spans="118:118" x14ac:dyDescent="0.3">
      <c r="DN5684" s="42"/>
    </row>
    <row r="5685" spans="118:118" x14ac:dyDescent="0.3">
      <c r="DN5685" s="42"/>
    </row>
    <row r="5686" spans="118:118" x14ac:dyDescent="0.3">
      <c r="DN5686" s="42"/>
    </row>
    <row r="5687" spans="118:118" x14ac:dyDescent="0.3">
      <c r="DN5687" s="42"/>
    </row>
    <row r="5688" spans="118:118" x14ac:dyDescent="0.3">
      <c r="DN5688" s="42"/>
    </row>
    <row r="5689" spans="118:118" x14ac:dyDescent="0.3">
      <c r="DN5689" s="42"/>
    </row>
    <row r="5690" spans="118:118" x14ac:dyDescent="0.3">
      <c r="DN5690" s="42"/>
    </row>
    <row r="5691" spans="118:118" x14ac:dyDescent="0.3">
      <c r="DN5691" s="42"/>
    </row>
    <row r="5692" spans="118:118" x14ac:dyDescent="0.3">
      <c r="DN5692" s="42"/>
    </row>
    <row r="5693" spans="118:118" x14ac:dyDescent="0.3">
      <c r="DN5693" s="42"/>
    </row>
    <row r="5694" spans="118:118" x14ac:dyDescent="0.3">
      <c r="DN5694" s="42"/>
    </row>
    <row r="5695" spans="118:118" x14ac:dyDescent="0.3">
      <c r="DN5695" s="42"/>
    </row>
    <row r="5696" spans="118:118" x14ac:dyDescent="0.3">
      <c r="DN5696" s="42"/>
    </row>
    <row r="5697" spans="118:118" x14ac:dyDescent="0.3">
      <c r="DN5697" s="42"/>
    </row>
    <row r="5698" spans="118:118" x14ac:dyDescent="0.3">
      <c r="DN5698" s="42"/>
    </row>
    <row r="5699" spans="118:118" x14ac:dyDescent="0.3">
      <c r="DN5699" s="42"/>
    </row>
    <row r="5700" spans="118:118" x14ac:dyDescent="0.3">
      <c r="DN5700" s="42"/>
    </row>
    <row r="5701" spans="118:118" x14ac:dyDescent="0.3">
      <c r="DN5701" s="42"/>
    </row>
    <row r="5702" spans="118:118" x14ac:dyDescent="0.3">
      <c r="DN5702" s="42"/>
    </row>
    <row r="5703" spans="118:118" x14ac:dyDescent="0.3">
      <c r="DN5703" s="42"/>
    </row>
    <row r="5704" spans="118:118" x14ac:dyDescent="0.3">
      <c r="DN5704" s="42"/>
    </row>
    <row r="5705" spans="118:118" x14ac:dyDescent="0.3">
      <c r="DN5705" s="42"/>
    </row>
    <row r="5706" spans="118:118" x14ac:dyDescent="0.3">
      <c r="DN5706" s="42"/>
    </row>
    <row r="5707" spans="118:118" x14ac:dyDescent="0.3">
      <c r="DN5707" s="42"/>
    </row>
    <row r="5708" spans="118:118" x14ac:dyDescent="0.3">
      <c r="DN5708" s="42"/>
    </row>
    <row r="5709" spans="118:118" x14ac:dyDescent="0.3">
      <c r="DN5709" s="42"/>
    </row>
    <row r="5710" spans="118:118" x14ac:dyDescent="0.3">
      <c r="DN5710" s="42"/>
    </row>
    <row r="5711" spans="118:118" x14ac:dyDescent="0.3">
      <c r="DN5711" s="42"/>
    </row>
    <row r="5712" spans="118:118" x14ac:dyDescent="0.3">
      <c r="DN5712" s="42"/>
    </row>
    <row r="5713" spans="118:118" x14ac:dyDescent="0.3">
      <c r="DN5713" s="42"/>
    </row>
    <row r="5714" spans="118:118" x14ac:dyDescent="0.3">
      <c r="DN5714" s="42"/>
    </row>
    <row r="5715" spans="118:118" x14ac:dyDescent="0.3">
      <c r="DN5715" s="42"/>
    </row>
    <row r="5716" spans="118:118" x14ac:dyDescent="0.3">
      <c r="DN5716" s="42"/>
    </row>
    <row r="5717" spans="118:118" x14ac:dyDescent="0.3">
      <c r="DN5717" s="42"/>
    </row>
    <row r="5718" spans="118:118" x14ac:dyDescent="0.3">
      <c r="DN5718" s="42"/>
    </row>
    <row r="5719" spans="118:118" x14ac:dyDescent="0.3">
      <c r="DN5719" s="42"/>
    </row>
    <row r="5720" spans="118:118" x14ac:dyDescent="0.3">
      <c r="DN5720" s="42"/>
    </row>
    <row r="5721" spans="118:118" x14ac:dyDescent="0.3">
      <c r="DN5721" s="42"/>
    </row>
    <row r="5722" spans="118:118" x14ac:dyDescent="0.3">
      <c r="DN5722" s="42"/>
    </row>
    <row r="5723" spans="118:118" x14ac:dyDescent="0.3">
      <c r="DN5723" s="42"/>
    </row>
    <row r="5724" spans="118:118" x14ac:dyDescent="0.3">
      <c r="DN5724" s="42"/>
    </row>
    <row r="5725" spans="118:118" x14ac:dyDescent="0.3">
      <c r="DN5725" s="42"/>
    </row>
    <row r="5726" spans="118:118" x14ac:dyDescent="0.3">
      <c r="DN5726" s="42"/>
    </row>
    <row r="5727" spans="118:118" x14ac:dyDescent="0.3">
      <c r="DN5727" s="42"/>
    </row>
    <row r="5728" spans="118:118" x14ac:dyDescent="0.3">
      <c r="DN5728" s="42"/>
    </row>
    <row r="5729" spans="118:118" x14ac:dyDescent="0.3">
      <c r="DN5729" s="42"/>
    </row>
    <row r="5730" spans="118:118" x14ac:dyDescent="0.3">
      <c r="DN5730" s="42"/>
    </row>
    <row r="5731" spans="118:118" x14ac:dyDescent="0.3">
      <c r="DN5731" s="42"/>
    </row>
    <row r="5732" spans="118:118" x14ac:dyDescent="0.3">
      <c r="DN5732" s="42"/>
    </row>
    <row r="5733" spans="118:118" x14ac:dyDescent="0.3">
      <c r="DN5733" s="42"/>
    </row>
    <row r="5734" spans="118:118" x14ac:dyDescent="0.3">
      <c r="DN5734" s="42"/>
    </row>
    <row r="5735" spans="118:118" x14ac:dyDescent="0.3">
      <c r="DN5735" s="42"/>
    </row>
    <row r="5736" spans="118:118" x14ac:dyDescent="0.3">
      <c r="DN5736" s="42"/>
    </row>
    <row r="5737" spans="118:118" x14ac:dyDescent="0.3">
      <c r="DN5737" s="42"/>
    </row>
    <row r="5738" spans="118:118" x14ac:dyDescent="0.3">
      <c r="DN5738" s="42"/>
    </row>
    <row r="5739" spans="118:118" x14ac:dyDescent="0.3">
      <c r="DN5739" s="42"/>
    </row>
    <row r="5740" spans="118:118" x14ac:dyDescent="0.3">
      <c r="DN5740" s="42"/>
    </row>
    <row r="5741" spans="118:118" x14ac:dyDescent="0.3">
      <c r="DN5741" s="42"/>
    </row>
    <row r="5742" spans="118:118" x14ac:dyDescent="0.3">
      <c r="DN5742" s="42"/>
    </row>
    <row r="5743" spans="118:118" x14ac:dyDescent="0.3">
      <c r="DN5743" s="42"/>
    </row>
    <row r="5744" spans="118:118" x14ac:dyDescent="0.3">
      <c r="DN5744" s="42"/>
    </row>
    <row r="5745" spans="118:118" x14ac:dyDescent="0.3">
      <c r="DN5745" s="42"/>
    </row>
    <row r="5746" spans="118:118" x14ac:dyDescent="0.3">
      <c r="DN5746" s="42"/>
    </row>
    <row r="5747" spans="118:118" x14ac:dyDescent="0.3">
      <c r="DN5747" s="42"/>
    </row>
    <row r="5748" spans="118:118" x14ac:dyDescent="0.3">
      <c r="DN5748" s="42"/>
    </row>
    <row r="5749" spans="118:118" x14ac:dyDescent="0.3">
      <c r="DN5749" s="42"/>
    </row>
    <row r="5750" spans="118:118" x14ac:dyDescent="0.3">
      <c r="DN5750" s="42"/>
    </row>
    <row r="5751" spans="118:118" x14ac:dyDescent="0.3">
      <c r="DN5751" s="42"/>
    </row>
    <row r="5752" spans="118:118" x14ac:dyDescent="0.3">
      <c r="DN5752" s="42"/>
    </row>
    <row r="5753" spans="118:118" x14ac:dyDescent="0.3">
      <c r="DN5753" s="42"/>
    </row>
    <row r="5754" spans="118:118" x14ac:dyDescent="0.3">
      <c r="DN5754" s="42"/>
    </row>
    <row r="5755" spans="118:118" x14ac:dyDescent="0.3">
      <c r="DN5755" s="42"/>
    </row>
    <row r="5756" spans="118:118" x14ac:dyDescent="0.3">
      <c r="DN5756" s="42"/>
    </row>
    <row r="5757" spans="118:118" x14ac:dyDescent="0.3">
      <c r="DN5757" s="42"/>
    </row>
    <row r="5758" spans="118:118" x14ac:dyDescent="0.3">
      <c r="DN5758" s="42"/>
    </row>
    <row r="5759" spans="118:118" x14ac:dyDescent="0.3">
      <c r="DN5759" s="42"/>
    </row>
    <row r="5760" spans="118:118" x14ac:dyDescent="0.3">
      <c r="DN5760" s="42"/>
    </row>
    <row r="5761" spans="118:118" x14ac:dyDescent="0.3">
      <c r="DN5761" s="42"/>
    </row>
    <row r="5762" spans="118:118" x14ac:dyDescent="0.3">
      <c r="DN5762" s="42"/>
    </row>
    <row r="5763" spans="118:118" x14ac:dyDescent="0.3">
      <c r="DN5763" s="42"/>
    </row>
    <row r="5764" spans="118:118" x14ac:dyDescent="0.3">
      <c r="DN5764" s="42"/>
    </row>
    <row r="5765" spans="118:118" x14ac:dyDescent="0.3">
      <c r="DN5765" s="42"/>
    </row>
    <row r="5766" spans="118:118" x14ac:dyDescent="0.3">
      <c r="DN5766" s="42"/>
    </row>
    <row r="5767" spans="118:118" x14ac:dyDescent="0.3">
      <c r="DN5767" s="42"/>
    </row>
    <row r="5768" spans="118:118" x14ac:dyDescent="0.3">
      <c r="DN5768" s="42"/>
    </row>
    <row r="5769" spans="118:118" x14ac:dyDescent="0.3">
      <c r="DN5769" s="42"/>
    </row>
    <row r="5770" spans="118:118" x14ac:dyDescent="0.3">
      <c r="DN5770" s="42"/>
    </row>
    <row r="5771" spans="118:118" x14ac:dyDescent="0.3">
      <c r="DN5771" s="42"/>
    </row>
    <row r="5772" spans="118:118" x14ac:dyDescent="0.3">
      <c r="DN5772" s="42"/>
    </row>
    <row r="5773" spans="118:118" x14ac:dyDescent="0.3">
      <c r="DN5773" s="42"/>
    </row>
    <row r="5774" spans="118:118" x14ac:dyDescent="0.3">
      <c r="DN5774" s="42"/>
    </row>
    <row r="5775" spans="118:118" x14ac:dyDescent="0.3">
      <c r="DN5775" s="42"/>
    </row>
    <row r="5776" spans="118:118" x14ac:dyDescent="0.3">
      <c r="DN5776" s="42"/>
    </row>
    <row r="5777" spans="118:118" x14ac:dyDescent="0.3">
      <c r="DN5777" s="42"/>
    </row>
    <row r="5778" spans="118:118" x14ac:dyDescent="0.3">
      <c r="DN5778" s="42"/>
    </row>
    <row r="5779" spans="118:118" x14ac:dyDescent="0.3">
      <c r="DN5779" s="42"/>
    </row>
    <row r="5780" spans="118:118" x14ac:dyDescent="0.3">
      <c r="DN5780" s="42"/>
    </row>
    <row r="5781" spans="118:118" x14ac:dyDescent="0.3">
      <c r="DN5781" s="42"/>
    </row>
    <row r="5782" spans="118:118" x14ac:dyDescent="0.3">
      <c r="DN5782" s="42"/>
    </row>
    <row r="5783" spans="118:118" x14ac:dyDescent="0.3">
      <c r="DN5783" s="42"/>
    </row>
    <row r="5784" spans="118:118" x14ac:dyDescent="0.3">
      <c r="DN5784" s="42"/>
    </row>
    <row r="5785" spans="118:118" x14ac:dyDescent="0.3">
      <c r="DN5785" s="42"/>
    </row>
    <row r="5786" spans="118:118" x14ac:dyDescent="0.3">
      <c r="DN5786" s="42"/>
    </row>
    <row r="5787" spans="118:118" x14ac:dyDescent="0.3">
      <c r="DN5787" s="42"/>
    </row>
    <row r="5788" spans="118:118" x14ac:dyDescent="0.3">
      <c r="DN5788" s="42"/>
    </row>
    <row r="5789" spans="118:118" x14ac:dyDescent="0.3">
      <c r="DN5789" s="42"/>
    </row>
    <row r="5790" spans="118:118" x14ac:dyDescent="0.3">
      <c r="DN5790" s="42"/>
    </row>
    <row r="5791" spans="118:118" x14ac:dyDescent="0.3">
      <c r="DN5791" s="42"/>
    </row>
    <row r="5792" spans="118:118" x14ac:dyDescent="0.3">
      <c r="DN5792" s="42"/>
    </row>
    <row r="5793" spans="118:118" x14ac:dyDescent="0.3">
      <c r="DN5793" s="42"/>
    </row>
    <row r="5794" spans="118:118" x14ac:dyDescent="0.3">
      <c r="DN5794" s="42"/>
    </row>
    <row r="5795" spans="118:118" x14ac:dyDescent="0.3">
      <c r="DN5795" s="42"/>
    </row>
    <row r="5796" spans="118:118" x14ac:dyDescent="0.3">
      <c r="DN5796" s="42"/>
    </row>
    <row r="5797" spans="118:118" x14ac:dyDescent="0.3">
      <c r="DN5797" s="42"/>
    </row>
    <row r="5798" spans="118:118" x14ac:dyDescent="0.3">
      <c r="DN5798" s="42"/>
    </row>
    <row r="5799" spans="118:118" x14ac:dyDescent="0.3">
      <c r="DN5799" s="42"/>
    </row>
    <row r="5800" spans="118:118" x14ac:dyDescent="0.3">
      <c r="DN5800" s="42"/>
    </row>
    <row r="5801" spans="118:118" x14ac:dyDescent="0.3">
      <c r="DN5801" s="42"/>
    </row>
    <row r="5802" spans="118:118" x14ac:dyDescent="0.3">
      <c r="DN5802" s="42"/>
    </row>
    <row r="5803" spans="118:118" x14ac:dyDescent="0.3">
      <c r="DN5803" s="42"/>
    </row>
    <row r="5804" spans="118:118" x14ac:dyDescent="0.3">
      <c r="DN5804" s="42"/>
    </row>
    <row r="5805" spans="118:118" x14ac:dyDescent="0.3">
      <c r="DN5805" s="42"/>
    </row>
    <row r="5806" spans="118:118" x14ac:dyDescent="0.3">
      <c r="DN5806" s="42"/>
    </row>
    <row r="5807" spans="118:118" x14ac:dyDescent="0.3">
      <c r="DN5807" s="42"/>
    </row>
    <row r="5808" spans="118:118" x14ac:dyDescent="0.3">
      <c r="DN5808" s="42"/>
    </row>
    <row r="5809" spans="118:118" x14ac:dyDescent="0.3">
      <c r="DN5809" s="42"/>
    </row>
    <row r="5810" spans="118:118" x14ac:dyDescent="0.3">
      <c r="DN5810" s="42"/>
    </row>
    <row r="5811" spans="118:118" x14ac:dyDescent="0.3">
      <c r="DN5811" s="42"/>
    </row>
    <row r="5812" spans="118:118" x14ac:dyDescent="0.3">
      <c r="DN5812" s="42"/>
    </row>
    <row r="5813" spans="118:118" x14ac:dyDescent="0.3">
      <c r="DN5813" s="42"/>
    </row>
    <row r="5814" spans="118:118" x14ac:dyDescent="0.3">
      <c r="DN5814" s="42"/>
    </row>
    <row r="5815" spans="118:118" x14ac:dyDescent="0.3">
      <c r="DN5815" s="42"/>
    </row>
    <row r="5816" spans="118:118" x14ac:dyDescent="0.3">
      <c r="DN5816" s="42"/>
    </row>
    <row r="5817" spans="118:118" x14ac:dyDescent="0.3">
      <c r="DN5817" s="42"/>
    </row>
    <row r="5818" spans="118:118" x14ac:dyDescent="0.3">
      <c r="DN5818" s="42"/>
    </row>
    <row r="5819" spans="118:118" x14ac:dyDescent="0.3">
      <c r="DN5819" s="42"/>
    </row>
    <row r="5820" spans="118:118" x14ac:dyDescent="0.3">
      <c r="DN5820" s="42"/>
    </row>
    <row r="5821" spans="118:118" x14ac:dyDescent="0.3">
      <c r="DN5821" s="42"/>
    </row>
    <row r="5822" spans="118:118" x14ac:dyDescent="0.3">
      <c r="DN5822" s="42"/>
    </row>
    <row r="5823" spans="118:118" x14ac:dyDescent="0.3">
      <c r="DN5823" s="42"/>
    </row>
    <row r="5824" spans="118:118" x14ac:dyDescent="0.3">
      <c r="DN5824" s="42"/>
    </row>
    <row r="5825" spans="118:118" x14ac:dyDescent="0.3">
      <c r="DN5825" s="42"/>
    </row>
    <row r="5826" spans="118:118" x14ac:dyDescent="0.3">
      <c r="DN5826" s="42"/>
    </row>
    <row r="5827" spans="118:118" x14ac:dyDescent="0.3">
      <c r="DN5827" s="42"/>
    </row>
    <row r="5828" spans="118:118" x14ac:dyDescent="0.3">
      <c r="DN5828" s="42"/>
    </row>
    <row r="5829" spans="118:118" x14ac:dyDescent="0.3">
      <c r="DN5829" s="42"/>
    </row>
    <row r="5830" spans="118:118" x14ac:dyDescent="0.3">
      <c r="DN5830" s="42"/>
    </row>
    <row r="5831" spans="118:118" x14ac:dyDescent="0.3">
      <c r="DN5831" s="42"/>
    </row>
    <row r="5832" spans="118:118" x14ac:dyDescent="0.3">
      <c r="DN5832" s="42"/>
    </row>
    <row r="5833" spans="118:118" x14ac:dyDescent="0.3">
      <c r="DN5833" s="42"/>
    </row>
    <row r="5834" spans="118:118" x14ac:dyDescent="0.3">
      <c r="DN5834" s="42"/>
    </row>
    <row r="5835" spans="118:118" x14ac:dyDescent="0.3">
      <c r="DN5835" s="42"/>
    </row>
    <row r="5836" spans="118:118" x14ac:dyDescent="0.3">
      <c r="DN5836" s="42"/>
    </row>
    <row r="5837" spans="118:118" x14ac:dyDescent="0.3">
      <c r="DN5837" s="42"/>
    </row>
    <row r="5838" spans="118:118" x14ac:dyDescent="0.3">
      <c r="DN5838" s="42"/>
    </row>
    <row r="5839" spans="118:118" x14ac:dyDescent="0.3">
      <c r="DN5839" s="42"/>
    </row>
    <row r="5840" spans="118:118" x14ac:dyDescent="0.3">
      <c r="DN5840" s="42"/>
    </row>
    <row r="5841" spans="118:118" x14ac:dyDescent="0.3">
      <c r="DN5841" s="42"/>
    </row>
    <row r="5842" spans="118:118" x14ac:dyDescent="0.3">
      <c r="DN5842" s="42"/>
    </row>
    <row r="5843" spans="118:118" x14ac:dyDescent="0.3">
      <c r="DN5843" s="42"/>
    </row>
    <row r="5844" spans="118:118" x14ac:dyDescent="0.3">
      <c r="DN5844" s="42"/>
    </row>
    <row r="5845" spans="118:118" x14ac:dyDescent="0.3">
      <c r="DN5845" s="42"/>
    </row>
    <row r="5846" spans="118:118" x14ac:dyDescent="0.3">
      <c r="DN5846" s="42"/>
    </row>
    <row r="5847" spans="118:118" x14ac:dyDescent="0.3">
      <c r="DN5847" s="42"/>
    </row>
    <row r="5848" spans="118:118" x14ac:dyDescent="0.3">
      <c r="DN5848" s="42"/>
    </row>
    <row r="5849" spans="118:118" x14ac:dyDescent="0.3">
      <c r="DN5849" s="42"/>
    </row>
    <row r="5850" spans="118:118" x14ac:dyDescent="0.3">
      <c r="DN5850" s="42"/>
    </row>
    <row r="5851" spans="118:118" x14ac:dyDescent="0.3">
      <c r="DN5851" s="42"/>
    </row>
    <row r="5852" spans="118:118" x14ac:dyDescent="0.3">
      <c r="DN5852" s="42"/>
    </row>
    <row r="5853" spans="118:118" x14ac:dyDescent="0.3">
      <c r="DN5853" s="42"/>
    </row>
    <row r="5854" spans="118:118" x14ac:dyDescent="0.3">
      <c r="DN5854" s="42"/>
    </row>
    <row r="5855" spans="118:118" x14ac:dyDescent="0.3">
      <c r="DN5855" s="42"/>
    </row>
    <row r="5856" spans="118:118" x14ac:dyDescent="0.3">
      <c r="DN5856" s="42"/>
    </row>
    <row r="5857" spans="118:118" x14ac:dyDescent="0.3">
      <c r="DN5857" s="42"/>
    </row>
    <row r="5858" spans="118:118" x14ac:dyDescent="0.3">
      <c r="DN5858" s="42"/>
    </row>
    <row r="5859" spans="118:118" x14ac:dyDescent="0.3">
      <c r="DN5859" s="42"/>
    </row>
    <row r="5860" spans="118:118" x14ac:dyDescent="0.3">
      <c r="DN5860" s="42"/>
    </row>
    <row r="5861" spans="118:118" x14ac:dyDescent="0.3">
      <c r="DN5861" s="42"/>
    </row>
    <row r="5862" spans="118:118" x14ac:dyDescent="0.3">
      <c r="DN5862" s="42"/>
    </row>
    <row r="5863" spans="118:118" x14ac:dyDescent="0.3">
      <c r="DN5863" s="42"/>
    </row>
    <row r="5864" spans="118:118" x14ac:dyDescent="0.3">
      <c r="DN5864" s="42"/>
    </row>
    <row r="5865" spans="118:118" x14ac:dyDescent="0.3">
      <c r="DN5865" s="42"/>
    </row>
    <row r="5866" spans="118:118" x14ac:dyDescent="0.3">
      <c r="DN5866" s="42"/>
    </row>
    <row r="5867" spans="118:118" x14ac:dyDescent="0.3">
      <c r="DN5867" s="42"/>
    </row>
    <row r="5868" spans="118:118" x14ac:dyDescent="0.3">
      <c r="DN5868" s="42"/>
    </row>
    <row r="5869" spans="118:118" x14ac:dyDescent="0.3">
      <c r="DN5869" s="42"/>
    </row>
    <row r="5870" spans="118:118" x14ac:dyDescent="0.3">
      <c r="DN5870" s="42"/>
    </row>
    <row r="5871" spans="118:118" x14ac:dyDescent="0.3">
      <c r="DN5871" s="42"/>
    </row>
    <row r="5872" spans="118:118" x14ac:dyDescent="0.3">
      <c r="DN5872" s="42"/>
    </row>
    <row r="5873" spans="118:118" x14ac:dyDescent="0.3">
      <c r="DN5873" s="42"/>
    </row>
    <row r="5874" spans="118:118" x14ac:dyDescent="0.3">
      <c r="DN5874" s="42"/>
    </row>
    <row r="5875" spans="118:118" x14ac:dyDescent="0.3">
      <c r="DN5875" s="42"/>
    </row>
    <row r="5876" spans="118:118" x14ac:dyDescent="0.3">
      <c r="DN5876" s="42"/>
    </row>
    <row r="5877" spans="118:118" x14ac:dyDescent="0.3">
      <c r="DN5877" s="42"/>
    </row>
    <row r="5878" spans="118:118" x14ac:dyDescent="0.3">
      <c r="DN5878" s="42"/>
    </row>
    <row r="5879" spans="118:118" x14ac:dyDescent="0.3">
      <c r="DN5879" s="42"/>
    </row>
    <row r="5880" spans="118:118" x14ac:dyDescent="0.3">
      <c r="DN5880" s="42"/>
    </row>
    <row r="5881" spans="118:118" x14ac:dyDescent="0.3">
      <c r="DN5881" s="42"/>
    </row>
    <row r="5882" spans="118:118" x14ac:dyDescent="0.3">
      <c r="DN5882" s="42"/>
    </row>
    <row r="5883" spans="118:118" x14ac:dyDescent="0.3">
      <c r="DN5883" s="42"/>
    </row>
    <row r="5884" spans="118:118" x14ac:dyDescent="0.3">
      <c r="DN5884" s="42"/>
    </row>
    <row r="5885" spans="118:118" x14ac:dyDescent="0.3">
      <c r="DN5885" s="42"/>
    </row>
    <row r="5886" spans="118:118" x14ac:dyDescent="0.3">
      <c r="DN5886" s="42"/>
    </row>
    <row r="5887" spans="118:118" x14ac:dyDescent="0.3">
      <c r="DN5887" s="42"/>
    </row>
    <row r="5888" spans="118:118" x14ac:dyDescent="0.3">
      <c r="DN5888" s="42"/>
    </row>
    <row r="5889" spans="118:118" x14ac:dyDescent="0.3">
      <c r="DN5889" s="42"/>
    </row>
    <row r="5890" spans="118:118" x14ac:dyDescent="0.3">
      <c r="DN5890" s="42"/>
    </row>
    <row r="5891" spans="118:118" x14ac:dyDescent="0.3">
      <c r="DN5891" s="42"/>
    </row>
    <row r="5892" spans="118:118" x14ac:dyDescent="0.3">
      <c r="DN5892" s="42"/>
    </row>
    <row r="5893" spans="118:118" x14ac:dyDescent="0.3">
      <c r="DN5893" s="42"/>
    </row>
    <row r="5894" spans="118:118" x14ac:dyDescent="0.3">
      <c r="DN5894" s="42"/>
    </row>
    <row r="5895" spans="118:118" x14ac:dyDescent="0.3">
      <c r="DN5895" s="42"/>
    </row>
    <row r="5896" spans="118:118" x14ac:dyDescent="0.3">
      <c r="DN5896" s="42"/>
    </row>
    <row r="5897" spans="118:118" x14ac:dyDescent="0.3">
      <c r="DN5897" s="42"/>
    </row>
    <row r="5898" spans="118:118" x14ac:dyDescent="0.3">
      <c r="DN5898" s="42"/>
    </row>
    <row r="5899" spans="118:118" x14ac:dyDescent="0.3">
      <c r="DN5899" s="42"/>
    </row>
    <row r="5900" spans="118:118" x14ac:dyDescent="0.3">
      <c r="DN5900" s="42"/>
    </row>
    <row r="5901" spans="118:118" x14ac:dyDescent="0.3">
      <c r="DN5901" s="42"/>
    </row>
    <row r="5902" spans="118:118" x14ac:dyDescent="0.3">
      <c r="DN5902" s="42"/>
    </row>
    <row r="5903" spans="118:118" x14ac:dyDescent="0.3">
      <c r="DN5903" s="42"/>
    </row>
    <row r="5904" spans="118:118" x14ac:dyDescent="0.3">
      <c r="DN5904" s="42"/>
    </row>
    <row r="5905" spans="118:118" x14ac:dyDescent="0.3">
      <c r="DN5905" s="42"/>
    </row>
    <row r="5906" spans="118:118" x14ac:dyDescent="0.3">
      <c r="DN5906" s="42"/>
    </row>
    <row r="5907" spans="118:118" x14ac:dyDescent="0.3">
      <c r="DN5907" s="42"/>
    </row>
    <row r="5908" spans="118:118" x14ac:dyDescent="0.3">
      <c r="DN5908" s="42"/>
    </row>
    <row r="5909" spans="118:118" x14ac:dyDescent="0.3">
      <c r="DN5909" s="42"/>
    </row>
    <row r="5910" spans="118:118" x14ac:dyDescent="0.3">
      <c r="DN5910" s="42"/>
    </row>
    <row r="5911" spans="118:118" x14ac:dyDescent="0.3">
      <c r="DN5911" s="42"/>
    </row>
    <row r="5912" spans="118:118" x14ac:dyDescent="0.3">
      <c r="DN5912" s="42"/>
    </row>
    <row r="5913" spans="118:118" x14ac:dyDescent="0.3">
      <c r="DN5913" s="42"/>
    </row>
    <row r="5914" spans="118:118" x14ac:dyDescent="0.3">
      <c r="DN5914" s="42"/>
    </row>
    <row r="5915" spans="118:118" x14ac:dyDescent="0.3">
      <c r="DN5915" s="42"/>
    </row>
    <row r="5916" spans="118:118" x14ac:dyDescent="0.3">
      <c r="DN5916" s="42"/>
    </row>
    <row r="5917" spans="118:118" x14ac:dyDescent="0.3">
      <c r="DN5917" s="42"/>
    </row>
    <row r="5918" spans="118:118" x14ac:dyDescent="0.3">
      <c r="DN5918" s="42"/>
    </row>
    <row r="5919" spans="118:118" x14ac:dyDescent="0.3">
      <c r="DN5919" s="42"/>
    </row>
    <row r="5920" spans="118:118" x14ac:dyDescent="0.3">
      <c r="DN5920" s="42"/>
    </row>
    <row r="5921" spans="118:118" x14ac:dyDescent="0.3">
      <c r="DN5921" s="42"/>
    </row>
    <row r="5922" spans="118:118" x14ac:dyDescent="0.3">
      <c r="DN5922" s="42"/>
    </row>
    <row r="5923" spans="118:118" x14ac:dyDescent="0.3">
      <c r="DN5923" s="42"/>
    </row>
    <row r="5924" spans="118:118" x14ac:dyDescent="0.3">
      <c r="DN5924" s="42"/>
    </row>
    <row r="5925" spans="118:118" x14ac:dyDescent="0.3">
      <c r="DN5925" s="42"/>
    </row>
    <row r="5926" spans="118:118" x14ac:dyDescent="0.3">
      <c r="DN5926" s="42"/>
    </row>
    <row r="5927" spans="118:118" x14ac:dyDescent="0.3">
      <c r="DN5927" s="42"/>
    </row>
    <row r="5928" spans="118:118" x14ac:dyDescent="0.3">
      <c r="DN5928" s="42"/>
    </row>
    <row r="5929" spans="118:118" x14ac:dyDescent="0.3">
      <c r="DN5929" s="42"/>
    </row>
    <row r="5930" spans="118:118" x14ac:dyDescent="0.3">
      <c r="DN5930" s="42"/>
    </row>
    <row r="5931" spans="118:118" x14ac:dyDescent="0.3">
      <c r="DN5931" s="42"/>
    </row>
    <row r="5932" spans="118:118" x14ac:dyDescent="0.3">
      <c r="DN5932" s="42"/>
    </row>
    <row r="5933" spans="118:118" x14ac:dyDescent="0.3">
      <c r="DN5933" s="42"/>
    </row>
    <row r="5934" spans="118:118" x14ac:dyDescent="0.3">
      <c r="DN5934" s="42"/>
    </row>
    <row r="5935" spans="118:118" x14ac:dyDescent="0.3">
      <c r="DN5935" s="42"/>
    </row>
    <row r="5936" spans="118:118" x14ac:dyDescent="0.3">
      <c r="DN5936" s="42"/>
    </row>
    <row r="5937" spans="118:118" x14ac:dyDescent="0.3">
      <c r="DN5937" s="42"/>
    </row>
    <row r="5938" spans="118:118" x14ac:dyDescent="0.3">
      <c r="DN5938" s="42"/>
    </row>
    <row r="5939" spans="118:118" x14ac:dyDescent="0.3">
      <c r="DN5939" s="42"/>
    </row>
    <row r="5940" spans="118:118" x14ac:dyDescent="0.3">
      <c r="DN5940" s="42"/>
    </row>
    <row r="5941" spans="118:118" x14ac:dyDescent="0.3">
      <c r="DN5941" s="42"/>
    </row>
    <row r="5942" spans="118:118" x14ac:dyDescent="0.3">
      <c r="DN5942" s="42"/>
    </row>
    <row r="5943" spans="118:118" x14ac:dyDescent="0.3">
      <c r="DN5943" s="42"/>
    </row>
    <row r="5944" spans="118:118" x14ac:dyDescent="0.3">
      <c r="DN5944" s="42"/>
    </row>
    <row r="5945" spans="118:118" x14ac:dyDescent="0.3">
      <c r="DN5945" s="42"/>
    </row>
    <row r="5946" spans="118:118" x14ac:dyDescent="0.3">
      <c r="DN5946" s="42"/>
    </row>
    <row r="5947" spans="118:118" x14ac:dyDescent="0.3">
      <c r="DN5947" s="42"/>
    </row>
    <row r="5948" spans="118:118" x14ac:dyDescent="0.3">
      <c r="DN5948" s="42"/>
    </row>
    <row r="5949" spans="118:118" x14ac:dyDescent="0.3">
      <c r="DN5949" s="42"/>
    </row>
    <row r="5950" spans="118:118" x14ac:dyDescent="0.3">
      <c r="DN5950" s="42"/>
    </row>
    <row r="5951" spans="118:118" x14ac:dyDescent="0.3">
      <c r="DN5951" s="42"/>
    </row>
    <row r="5952" spans="118:118" x14ac:dyDescent="0.3">
      <c r="DN5952" s="42"/>
    </row>
    <row r="5953" spans="118:118" x14ac:dyDescent="0.3">
      <c r="DN5953" s="42"/>
    </row>
    <row r="5954" spans="118:118" x14ac:dyDescent="0.3">
      <c r="DN5954" s="42"/>
    </row>
    <row r="5955" spans="118:118" x14ac:dyDescent="0.3">
      <c r="DN5955" s="42"/>
    </row>
    <row r="5956" spans="118:118" x14ac:dyDescent="0.3">
      <c r="DN5956" s="42"/>
    </row>
    <row r="5957" spans="118:118" x14ac:dyDescent="0.3">
      <c r="DN5957" s="42"/>
    </row>
    <row r="5958" spans="118:118" x14ac:dyDescent="0.3">
      <c r="DN5958" s="42"/>
    </row>
    <row r="5959" spans="118:118" x14ac:dyDescent="0.3">
      <c r="DN5959" s="42"/>
    </row>
    <row r="5960" spans="118:118" x14ac:dyDescent="0.3">
      <c r="DN5960" s="42"/>
    </row>
    <row r="5961" spans="118:118" x14ac:dyDescent="0.3">
      <c r="DN5961" s="42"/>
    </row>
    <row r="5962" spans="118:118" x14ac:dyDescent="0.3">
      <c r="DN5962" s="42"/>
    </row>
    <row r="5963" spans="118:118" x14ac:dyDescent="0.3">
      <c r="DN5963" s="42"/>
    </row>
    <row r="5964" spans="118:118" x14ac:dyDescent="0.3">
      <c r="DN5964" s="42"/>
    </row>
    <row r="5965" spans="118:118" x14ac:dyDescent="0.3">
      <c r="DN5965" s="42"/>
    </row>
    <row r="5966" spans="118:118" x14ac:dyDescent="0.3">
      <c r="DN5966" s="42"/>
    </row>
    <row r="5967" spans="118:118" x14ac:dyDescent="0.3">
      <c r="DN5967" s="42"/>
    </row>
    <row r="5968" spans="118:118" x14ac:dyDescent="0.3">
      <c r="DN5968" s="42"/>
    </row>
    <row r="5969" spans="118:118" x14ac:dyDescent="0.3">
      <c r="DN5969" s="42"/>
    </row>
    <row r="5970" spans="118:118" x14ac:dyDescent="0.3">
      <c r="DN5970" s="42"/>
    </row>
    <row r="5971" spans="118:118" x14ac:dyDescent="0.3">
      <c r="DN5971" s="42"/>
    </row>
    <row r="5972" spans="118:118" x14ac:dyDescent="0.3">
      <c r="DN5972" s="42"/>
    </row>
    <row r="5973" spans="118:118" x14ac:dyDescent="0.3">
      <c r="DN5973" s="42"/>
    </row>
    <row r="5974" spans="118:118" x14ac:dyDescent="0.3">
      <c r="DN5974" s="42"/>
    </row>
    <row r="5975" spans="118:118" x14ac:dyDescent="0.3">
      <c r="DN5975" s="42"/>
    </row>
    <row r="5976" spans="118:118" x14ac:dyDescent="0.3">
      <c r="DN5976" s="42"/>
    </row>
    <row r="5977" spans="118:118" x14ac:dyDescent="0.3">
      <c r="DN5977" s="42"/>
    </row>
    <row r="5978" spans="118:118" x14ac:dyDescent="0.3">
      <c r="DN5978" s="42"/>
    </row>
    <row r="5979" spans="118:118" x14ac:dyDescent="0.3">
      <c r="DN5979" s="42"/>
    </row>
    <row r="5980" spans="118:118" x14ac:dyDescent="0.3">
      <c r="DN5980" s="42"/>
    </row>
    <row r="5981" spans="118:118" x14ac:dyDescent="0.3">
      <c r="DN5981" s="42"/>
    </row>
    <row r="5982" spans="118:118" x14ac:dyDescent="0.3">
      <c r="DN5982" s="42"/>
    </row>
    <row r="5983" spans="118:118" x14ac:dyDescent="0.3">
      <c r="DN5983" s="42"/>
    </row>
    <row r="5984" spans="118:118" x14ac:dyDescent="0.3">
      <c r="DN5984" s="42"/>
    </row>
    <row r="5985" spans="118:118" x14ac:dyDescent="0.3">
      <c r="DN5985" s="42"/>
    </row>
    <row r="5986" spans="118:118" x14ac:dyDescent="0.3">
      <c r="DN5986" s="42"/>
    </row>
    <row r="5987" spans="118:118" x14ac:dyDescent="0.3">
      <c r="DN5987" s="42"/>
    </row>
    <row r="5988" spans="118:118" x14ac:dyDescent="0.3">
      <c r="DN5988" s="42"/>
    </row>
    <row r="5989" spans="118:118" x14ac:dyDescent="0.3">
      <c r="DN5989" s="42"/>
    </row>
    <row r="5990" spans="118:118" x14ac:dyDescent="0.3">
      <c r="DN5990" s="42"/>
    </row>
    <row r="5991" spans="118:118" x14ac:dyDescent="0.3">
      <c r="DN5991" s="42"/>
    </row>
    <row r="5992" spans="118:118" x14ac:dyDescent="0.3">
      <c r="DN5992" s="42"/>
    </row>
    <row r="5993" spans="118:118" x14ac:dyDescent="0.3">
      <c r="DN5993" s="42"/>
    </row>
    <row r="5994" spans="118:118" x14ac:dyDescent="0.3">
      <c r="DN5994" s="42"/>
    </row>
    <row r="5995" spans="118:118" x14ac:dyDescent="0.3">
      <c r="DN5995" s="42"/>
    </row>
    <row r="5996" spans="118:118" x14ac:dyDescent="0.3">
      <c r="DN5996" s="42"/>
    </row>
    <row r="5997" spans="118:118" x14ac:dyDescent="0.3">
      <c r="DN5997" s="42"/>
    </row>
    <row r="5998" spans="118:118" x14ac:dyDescent="0.3">
      <c r="DN5998" s="42"/>
    </row>
    <row r="5999" spans="118:118" x14ac:dyDescent="0.3">
      <c r="DN5999" s="42"/>
    </row>
    <row r="6000" spans="118:118" x14ac:dyDescent="0.3">
      <c r="DN6000" s="42"/>
    </row>
    <row r="6001" spans="118:118" x14ac:dyDescent="0.3">
      <c r="DN6001" s="42"/>
    </row>
    <row r="6002" spans="118:118" x14ac:dyDescent="0.3">
      <c r="DN6002" s="42"/>
    </row>
    <row r="6003" spans="118:118" x14ac:dyDescent="0.3">
      <c r="DN6003" s="42"/>
    </row>
    <row r="6004" spans="118:118" x14ac:dyDescent="0.3">
      <c r="DN6004" s="42"/>
    </row>
    <row r="6005" spans="118:118" x14ac:dyDescent="0.3">
      <c r="DN6005" s="42"/>
    </row>
    <row r="6006" spans="118:118" x14ac:dyDescent="0.3">
      <c r="DN6006" s="42"/>
    </row>
    <row r="6007" spans="118:118" x14ac:dyDescent="0.3">
      <c r="DN6007" s="42"/>
    </row>
    <row r="6008" spans="118:118" x14ac:dyDescent="0.3">
      <c r="DN6008" s="42"/>
    </row>
    <row r="6009" spans="118:118" x14ac:dyDescent="0.3">
      <c r="DN6009" s="42"/>
    </row>
    <row r="6010" spans="118:118" x14ac:dyDescent="0.3">
      <c r="DN6010" s="42"/>
    </row>
    <row r="6011" spans="118:118" x14ac:dyDescent="0.3">
      <c r="DN6011" s="42"/>
    </row>
    <row r="6012" spans="118:118" x14ac:dyDescent="0.3">
      <c r="DN6012" s="42"/>
    </row>
    <row r="6013" spans="118:118" x14ac:dyDescent="0.3">
      <c r="DN6013" s="42"/>
    </row>
    <row r="6014" spans="118:118" x14ac:dyDescent="0.3">
      <c r="DN6014" s="42"/>
    </row>
    <row r="6015" spans="118:118" x14ac:dyDescent="0.3">
      <c r="DN6015" s="42"/>
    </row>
    <row r="6016" spans="118:118" x14ac:dyDescent="0.3">
      <c r="DN6016" s="42"/>
    </row>
    <row r="6017" spans="118:118" x14ac:dyDescent="0.3">
      <c r="DN6017" s="42"/>
    </row>
    <row r="6018" spans="118:118" x14ac:dyDescent="0.3">
      <c r="DN6018" s="42"/>
    </row>
    <row r="6019" spans="118:118" x14ac:dyDescent="0.3">
      <c r="DN6019" s="42"/>
    </row>
    <row r="6020" spans="118:118" x14ac:dyDescent="0.3">
      <c r="DN6020" s="42"/>
    </row>
    <row r="6021" spans="118:118" x14ac:dyDescent="0.3">
      <c r="DN6021" s="42"/>
    </row>
    <row r="6022" spans="118:118" x14ac:dyDescent="0.3">
      <c r="DN6022" s="42"/>
    </row>
    <row r="6023" spans="118:118" x14ac:dyDescent="0.3">
      <c r="DN6023" s="42"/>
    </row>
    <row r="6024" spans="118:118" x14ac:dyDescent="0.3">
      <c r="DN6024" s="42"/>
    </row>
    <row r="6025" spans="118:118" x14ac:dyDescent="0.3">
      <c r="DN6025" s="42"/>
    </row>
    <row r="6026" spans="118:118" x14ac:dyDescent="0.3">
      <c r="DN6026" s="42"/>
    </row>
    <row r="6027" spans="118:118" x14ac:dyDescent="0.3">
      <c r="DN6027" s="42"/>
    </row>
    <row r="6028" spans="118:118" x14ac:dyDescent="0.3">
      <c r="DN6028" s="42"/>
    </row>
    <row r="6029" spans="118:118" x14ac:dyDescent="0.3">
      <c r="DN6029" s="42"/>
    </row>
    <row r="6030" spans="118:118" x14ac:dyDescent="0.3">
      <c r="DN6030" s="42"/>
    </row>
    <row r="6031" spans="118:118" x14ac:dyDescent="0.3">
      <c r="DN6031" s="42"/>
    </row>
    <row r="6032" spans="118:118" x14ac:dyDescent="0.3">
      <c r="DN6032" s="42"/>
    </row>
    <row r="6033" spans="118:118" x14ac:dyDescent="0.3">
      <c r="DN6033" s="42"/>
    </row>
    <row r="6034" spans="118:118" x14ac:dyDescent="0.3">
      <c r="DN6034" s="42"/>
    </row>
    <row r="6035" spans="118:118" x14ac:dyDescent="0.3">
      <c r="DN6035" s="42"/>
    </row>
    <row r="6036" spans="118:118" x14ac:dyDescent="0.3">
      <c r="DN6036" s="42"/>
    </row>
    <row r="6037" spans="118:118" x14ac:dyDescent="0.3">
      <c r="DN6037" s="42"/>
    </row>
    <row r="6038" spans="118:118" x14ac:dyDescent="0.3">
      <c r="DN6038" s="42"/>
    </row>
    <row r="6039" spans="118:118" x14ac:dyDescent="0.3">
      <c r="DN6039" s="42"/>
    </row>
    <row r="6040" spans="118:118" x14ac:dyDescent="0.3">
      <c r="DN6040" s="42"/>
    </row>
    <row r="6041" spans="118:118" x14ac:dyDescent="0.3">
      <c r="DN6041" s="42"/>
    </row>
    <row r="6042" spans="118:118" x14ac:dyDescent="0.3">
      <c r="DN6042" s="42"/>
    </row>
    <row r="6043" spans="118:118" x14ac:dyDescent="0.3">
      <c r="DN6043" s="42"/>
    </row>
    <row r="6044" spans="118:118" x14ac:dyDescent="0.3">
      <c r="DN6044" s="42"/>
    </row>
    <row r="6045" spans="118:118" x14ac:dyDescent="0.3">
      <c r="DN6045" s="42"/>
    </row>
    <row r="6046" spans="118:118" x14ac:dyDescent="0.3">
      <c r="DN6046" s="42"/>
    </row>
    <row r="6047" spans="118:118" x14ac:dyDescent="0.3">
      <c r="DN6047" s="42"/>
    </row>
    <row r="6048" spans="118:118" x14ac:dyDescent="0.3">
      <c r="DN6048" s="42"/>
    </row>
    <row r="6049" spans="118:118" x14ac:dyDescent="0.3">
      <c r="DN6049" s="42"/>
    </row>
    <row r="6050" spans="118:118" x14ac:dyDescent="0.3">
      <c r="DN6050" s="42"/>
    </row>
    <row r="6051" spans="118:118" x14ac:dyDescent="0.3">
      <c r="DN6051" s="42"/>
    </row>
    <row r="6052" spans="118:118" x14ac:dyDescent="0.3">
      <c r="DN6052" s="42"/>
    </row>
    <row r="6053" spans="118:118" x14ac:dyDescent="0.3">
      <c r="DN6053" s="42"/>
    </row>
    <row r="6054" spans="118:118" x14ac:dyDescent="0.3">
      <c r="DN6054" s="42"/>
    </row>
    <row r="6055" spans="118:118" x14ac:dyDescent="0.3">
      <c r="DN6055" s="42"/>
    </row>
    <row r="6056" spans="118:118" x14ac:dyDescent="0.3">
      <c r="DN6056" s="42"/>
    </row>
    <row r="6057" spans="118:118" x14ac:dyDescent="0.3">
      <c r="DN6057" s="42"/>
    </row>
    <row r="6058" spans="118:118" x14ac:dyDescent="0.3">
      <c r="DN6058" s="42"/>
    </row>
    <row r="6059" spans="118:118" x14ac:dyDescent="0.3">
      <c r="DN6059" s="42"/>
    </row>
    <row r="6060" spans="118:118" x14ac:dyDescent="0.3">
      <c r="DN6060" s="42"/>
    </row>
    <row r="6061" spans="118:118" x14ac:dyDescent="0.3">
      <c r="DN6061" s="42"/>
    </row>
    <row r="6062" spans="118:118" x14ac:dyDescent="0.3">
      <c r="DN6062" s="42"/>
    </row>
    <row r="6063" spans="118:118" x14ac:dyDescent="0.3">
      <c r="DN6063" s="42"/>
    </row>
    <row r="6064" spans="118:118" x14ac:dyDescent="0.3">
      <c r="DN6064" s="42"/>
    </row>
    <row r="6065" spans="118:118" x14ac:dyDescent="0.3">
      <c r="DN6065" s="42"/>
    </row>
    <row r="6066" spans="118:118" x14ac:dyDescent="0.3">
      <c r="DN6066" s="42"/>
    </row>
    <row r="6067" spans="118:118" x14ac:dyDescent="0.3">
      <c r="DN6067" s="42"/>
    </row>
    <row r="6068" spans="118:118" x14ac:dyDescent="0.3">
      <c r="DN6068" s="42"/>
    </row>
    <row r="6069" spans="118:118" x14ac:dyDescent="0.3">
      <c r="DN6069" s="42"/>
    </row>
    <row r="6070" spans="118:118" x14ac:dyDescent="0.3">
      <c r="DN6070" s="42"/>
    </row>
    <row r="6071" spans="118:118" x14ac:dyDescent="0.3">
      <c r="DN6071" s="42"/>
    </row>
    <row r="6072" spans="118:118" x14ac:dyDescent="0.3">
      <c r="DN6072" s="42"/>
    </row>
    <row r="6073" spans="118:118" x14ac:dyDescent="0.3">
      <c r="DN6073" s="42"/>
    </row>
    <row r="6074" spans="118:118" x14ac:dyDescent="0.3">
      <c r="DN6074" s="42"/>
    </row>
    <row r="6075" spans="118:118" x14ac:dyDescent="0.3">
      <c r="DN6075" s="42"/>
    </row>
    <row r="6076" spans="118:118" x14ac:dyDescent="0.3">
      <c r="DN6076" s="42"/>
    </row>
    <row r="6077" spans="118:118" x14ac:dyDescent="0.3">
      <c r="DN6077" s="42"/>
    </row>
    <row r="6078" spans="118:118" x14ac:dyDescent="0.3">
      <c r="DN6078" s="42"/>
    </row>
    <row r="6079" spans="118:118" x14ac:dyDescent="0.3">
      <c r="DN6079" s="42"/>
    </row>
    <row r="6080" spans="118:118" x14ac:dyDescent="0.3">
      <c r="DN6080" s="42"/>
    </row>
    <row r="6081" spans="118:118" x14ac:dyDescent="0.3">
      <c r="DN6081" s="42"/>
    </row>
    <row r="6082" spans="118:118" x14ac:dyDescent="0.3">
      <c r="DN6082" s="42"/>
    </row>
    <row r="6083" spans="118:118" x14ac:dyDescent="0.3">
      <c r="DN6083" s="42"/>
    </row>
    <row r="6084" spans="118:118" x14ac:dyDescent="0.3">
      <c r="DN6084" s="42"/>
    </row>
    <row r="6085" spans="118:118" x14ac:dyDescent="0.3">
      <c r="DN6085" s="42"/>
    </row>
    <row r="6086" spans="118:118" x14ac:dyDescent="0.3">
      <c r="DN6086" s="42"/>
    </row>
    <row r="6087" spans="118:118" x14ac:dyDescent="0.3">
      <c r="DN6087" s="42"/>
    </row>
    <row r="6088" spans="118:118" x14ac:dyDescent="0.3">
      <c r="DN6088" s="42"/>
    </row>
    <row r="6089" spans="118:118" x14ac:dyDescent="0.3">
      <c r="DN6089" s="42"/>
    </row>
    <row r="6090" spans="118:118" x14ac:dyDescent="0.3">
      <c r="DN6090" s="42"/>
    </row>
    <row r="6091" spans="118:118" x14ac:dyDescent="0.3">
      <c r="DN6091" s="42"/>
    </row>
    <row r="6092" spans="118:118" x14ac:dyDescent="0.3">
      <c r="DN6092" s="42"/>
    </row>
    <row r="6093" spans="118:118" x14ac:dyDescent="0.3">
      <c r="DN6093" s="42"/>
    </row>
    <row r="6094" spans="118:118" x14ac:dyDescent="0.3">
      <c r="DN6094" s="42"/>
    </row>
    <row r="6095" spans="118:118" x14ac:dyDescent="0.3">
      <c r="DN6095" s="42"/>
    </row>
    <row r="6096" spans="118:118" x14ac:dyDescent="0.3">
      <c r="DN6096" s="42"/>
    </row>
    <row r="6097" spans="118:118" x14ac:dyDescent="0.3">
      <c r="DN6097" s="42"/>
    </row>
    <row r="6098" spans="118:118" x14ac:dyDescent="0.3">
      <c r="DN6098" s="42"/>
    </row>
    <row r="6099" spans="118:118" x14ac:dyDescent="0.3">
      <c r="DN6099" s="42"/>
    </row>
    <row r="6100" spans="118:118" x14ac:dyDescent="0.3">
      <c r="DN6100" s="42"/>
    </row>
    <row r="6101" spans="118:118" x14ac:dyDescent="0.3">
      <c r="DN6101" s="42"/>
    </row>
    <row r="6102" spans="118:118" x14ac:dyDescent="0.3">
      <c r="DN6102" s="42"/>
    </row>
    <row r="6103" spans="118:118" x14ac:dyDescent="0.3">
      <c r="DN6103" s="42"/>
    </row>
    <row r="6104" spans="118:118" x14ac:dyDescent="0.3">
      <c r="DN6104" s="42"/>
    </row>
    <row r="6105" spans="118:118" x14ac:dyDescent="0.3">
      <c r="DN6105" s="42"/>
    </row>
    <row r="6106" spans="118:118" x14ac:dyDescent="0.3">
      <c r="DN6106" s="42"/>
    </row>
    <row r="6107" spans="118:118" x14ac:dyDescent="0.3">
      <c r="DN6107" s="42"/>
    </row>
    <row r="6108" spans="118:118" x14ac:dyDescent="0.3">
      <c r="DN6108" s="42"/>
    </row>
    <row r="6109" spans="118:118" x14ac:dyDescent="0.3">
      <c r="DN6109" s="42"/>
    </row>
    <row r="6110" spans="118:118" x14ac:dyDescent="0.3">
      <c r="DN6110" s="42"/>
    </row>
    <row r="6111" spans="118:118" x14ac:dyDescent="0.3">
      <c r="DN6111" s="42"/>
    </row>
    <row r="6112" spans="118:118" x14ac:dyDescent="0.3">
      <c r="DN6112" s="42"/>
    </row>
    <row r="6113" spans="118:118" x14ac:dyDescent="0.3">
      <c r="DN6113" s="42"/>
    </row>
    <row r="6114" spans="118:118" x14ac:dyDescent="0.3">
      <c r="DN6114" s="42"/>
    </row>
    <row r="6115" spans="118:118" x14ac:dyDescent="0.3">
      <c r="DN6115" s="42"/>
    </row>
    <row r="6116" spans="118:118" x14ac:dyDescent="0.3">
      <c r="DN6116" s="42"/>
    </row>
    <row r="6117" spans="118:118" x14ac:dyDescent="0.3">
      <c r="DN6117" s="42"/>
    </row>
    <row r="6118" spans="118:118" x14ac:dyDescent="0.3">
      <c r="DN6118" s="42"/>
    </row>
    <row r="6119" spans="118:118" x14ac:dyDescent="0.3">
      <c r="DN6119" s="42"/>
    </row>
    <row r="6120" spans="118:118" x14ac:dyDescent="0.3">
      <c r="DN6120" s="42"/>
    </row>
    <row r="6121" spans="118:118" x14ac:dyDescent="0.3">
      <c r="DN6121" s="42"/>
    </row>
    <row r="6122" spans="118:118" x14ac:dyDescent="0.3">
      <c r="DN6122" s="42"/>
    </row>
    <row r="6123" spans="118:118" x14ac:dyDescent="0.3">
      <c r="DN6123" s="42"/>
    </row>
    <row r="6124" spans="118:118" x14ac:dyDescent="0.3">
      <c r="DN6124" s="42"/>
    </row>
    <row r="6125" spans="118:118" x14ac:dyDescent="0.3">
      <c r="DN6125" s="42"/>
    </row>
    <row r="6126" spans="118:118" x14ac:dyDescent="0.3">
      <c r="DN6126" s="42"/>
    </row>
    <row r="6127" spans="118:118" x14ac:dyDescent="0.3">
      <c r="DN6127" s="42"/>
    </row>
    <row r="6128" spans="118:118" x14ac:dyDescent="0.3">
      <c r="DN6128" s="42"/>
    </row>
    <row r="6129" spans="118:118" x14ac:dyDescent="0.3">
      <c r="DN6129" s="42"/>
    </row>
    <row r="6130" spans="118:118" x14ac:dyDescent="0.3">
      <c r="DN6130" s="42"/>
    </row>
    <row r="6131" spans="118:118" x14ac:dyDescent="0.3">
      <c r="DN6131" s="42"/>
    </row>
    <row r="6132" spans="118:118" x14ac:dyDescent="0.3">
      <c r="DN6132" s="42"/>
    </row>
    <row r="6133" spans="118:118" x14ac:dyDescent="0.3">
      <c r="DN6133" s="42"/>
    </row>
    <row r="6134" spans="118:118" x14ac:dyDescent="0.3">
      <c r="DN6134" s="42"/>
    </row>
    <row r="6135" spans="118:118" x14ac:dyDescent="0.3">
      <c r="DN6135" s="42"/>
    </row>
    <row r="6136" spans="118:118" x14ac:dyDescent="0.3">
      <c r="DN6136" s="42"/>
    </row>
    <row r="6137" spans="118:118" x14ac:dyDescent="0.3">
      <c r="DN6137" s="42"/>
    </row>
    <row r="6138" spans="118:118" x14ac:dyDescent="0.3">
      <c r="DN6138" s="42"/>
    </row>
    <row r="6139" spans="118:118" x14ac:dyDescent="0.3">
      <c r="DN6139" s="42"/>
    </row>
    <row r="6140" spans="118:118" x14ac:dyDescent="0.3">
      <c r="DN6140" s="42"/>
    </row>
    <row r="6141" spans="118:118" x14ac:dyDescent="0.3">
      <c r="DN6141" s="42"/>
    </row>
    <row r="6142" spans="118:118" x14ac:dyDescent="0.3">
      <c r="DN6142" s="42"/>
    </row>
    <row r="6143" spans="118:118" x14ac:dyDescent="0.3">
      <c r="DN6143" s="42"/>
    </row>
    <row r="6144" spans="118:118" x14ac:dyDescent="0.3">
      <c r="DN6144" s="42"/>
    </row>
    <row r="6145" spans="118:118" x14ac:dyDescent="0.3">
      <c r="DN6145" s="42"/>
    </row>
    <row r="6146" spans="118:118" x14ac:dyDescent="0.3">
      <c r="DN6146" s="42"/>
    </row>
    <row r="6147" spans="118:118" x14ac:dyDescent="0.3">
      <c r="DN6147" s="42"/>
    </row>
    <row r="6148" spans="118:118" x14ac:dyDescent="0.3">
      <c r="DN6148" s="42"/>
    </row>
    <row r="6149" spans="118:118" x14ac:dyDescent="0.3">
      <c r="DN6149" s="42"/>
    </row>
    <row r="6150" spans="118:118" x14ac:dyDescent="0.3">
      <c r="DN6150" s="42"/>
    </row>
    <row r="6151" spans="118:118" x14ac:dyDescent="0.3">
      <c r="DN6151" s="42"/>
    </row>
    <row r="6152" spans="118:118" x14ac:dyDescent="0.3">
      <c r="DN6152" s="42"/>
    </row>
    <row r="6153" spans="118:118" x14ac:dyDescent="0.3">
      <c r="DN6153" s="42"/>
    </row>
    <row r="6154" spans="118:118" x14ac:dyDescent="0.3">
      <c r="DN6154" s="42"/>
    </row>
    <row r="6155" spans="118:118" x14ac:dyDescent="0.3">
      <c r="DN6155" s="42"/>
    </row>
    <row r="6156" spans="118:118" x14ac:dyDescent="0.3">
      <c r="DN6156" s="42"/>
    </row>
    <row r="6157" spans="118:118" x14ac:dyDescent="0.3">
      <c r="DN6157" s="42"/>
    </row>
    <row r="6158" spans="118:118" x14ac:dyDescent="0.3">
      <c r="DN6158" s="42"/>
    </row>
    <row r="6159" spans="118:118" x14ac:dyDescent="0.3">
      <c r="DN6159" s="42"/>
    </row>
    <row r="6160" spans="118:118" x14ac:dyDescent="0.3">
      <c r="DN6160" s="42"/>
    </row>
    <row r="6161" spans="118:118" x14ac:dyDescent="0.3">
      <c r="DN6161" s="42"/>
    </row>
    <row r="6162" spans="118:118" x14ac:dyDescent="0.3">
      <c r="DN6162" s="42"/>
    </row>
    <row r="6163" spans="118:118" x14ac:dyDescent="0.3">
      <c r="DN6163" s="42"/>
    </row>
    <row r="6164" spans="118:118" x14ac:dyDescent="0.3">
      <c r="DN6164" s="42"/>
    </row>
    <row r="6165" spans="118:118" x14ac:dyDescent="0.3">
      <c r="DN6165" s="42"/>
    </row>
    <row r="6166" spans="118:118" x14ac:dyDescent="0.3">
      <c r="DN6166" s="42"/>
    </row>
    <row r="6167" spans="118:118" x14ac:dyDescent="0.3">
      <c r="DN6167" s="42"/>
    </row>
    <row r="6168" spans="118:118" x14ac:dyDescent="0.3">
      <c r="DN6168" s="42"/>
    </row>
    <row r="6169" spans="118:118" x14ac:dyDescent="0.3">
      <c r="DN6169" s="42"/>
    </row>
    <row r="6170" spans="118:118" x14ac:dyDescent="0.3">
      <c r="DN6170" s="42"/>
    </row>
    <row r="6171" spans="118:118" x14ac:dyDescent="0.3">
      <c r="DN6171" s="42"/>
    </row>
    <row r="6172" spans="118:118" x14ac:dyDescent="0.3">
      <c r="DN6172" s="42"/>
    </row>
    <row r="6173" spans="118:118" x14ac:dyDescent="0.3">
      <c r="DN6173" s="42"/>
    </row>
    <row r="6174" spans="118:118" x14ac:dyDescent="0.3">
      <c r="DN6174" s="42"/>
    </row>
    <row r="6175" spans="118:118" x14ac:dyDescent="0.3">
      <c r="DN6175" s="42"/>
    </row>
    <row r="6176" spans="118:118" x14ac:dyDescent="0.3">
      <c r="DN6176" s="42"/>
    </row>
    <row r="6177" spans="118:118" x14ac:dyDescent="0.3">
      <c r="DN6177" s="42"/>
    </row>
    <row r="6178" spans="118:118" x14ac:dyDescent="0.3">
      <c r="DN6178" s="42"/>
    </row>
    <row r="6179" spans="118:118" x14ac:dyDescent="0.3">
      <c r="DN6179" s="42"/>
    </row>
    <row r="6180" spans="118:118" x14ac:dyDescent="0.3">
      <c r="DN6180" s="42"/>
    </row>
    <row r="6181" spans="118:118" x14ac:dyDescent="0.3">
      <c r="DN6181" s="42"/>
    </row>
    <row r="6182" spans="118:118" x14ac:dyDescent="0.3">
      <c r="DN6182" s="42"/>
    </row>
    <row r="6183" spans="118:118" x14ac:dyDescent="0.3">
      <c r="DN6183" s="42"/>
    </row>
    <row r="6184" spans="118:118" x14ac:dyDescent="0.3">
      <c r="DN6184" s="42"/>
    </row>
    <row r="6185" spans="118:118" x14ac:dyDescent="0.3">
      <c r="DN6185" s="42"/>
    </row>
    <row r="6186" spans="118:118" x14ac:dyDescent="0.3">
      <c r="DN6186" s="42"/>
    </row>
    <row r="6187" spans="118:118" x14ac:dyDescent="0.3">
      <c r="DN6187" s="42"/>
    </row>
    <row r="6188" spans="118:118" x14ac:dyDescent="0.3">
      <c r="DN6188" s="42"/>
    </row>
    <row r="6189" spans="118:118" x14ac:dyDescent="0.3">
      <c r="DN6189" s="42"/>
    </row>
    <row r="6190" spans="118:118" x14ac:dyDescent="0.3">
      <c r="DN6190" s="42"/>
    </row>
    <row r="6191" spans="118:118" x14ac:dyDescent="0.3">
      <c r="DN6191" s="42"/>
    </row>
    <row r="6192" spans="118:118" x14ac:dyDescent="0.3">
      <c r="DN6192" s="42"/>
    </row>
    <row r="6193" spans="118:118" x14ac:dyDescent="0.3">
      <c r="DN6193" s="42"/>
    </row>
    <row r="6194" spans="118:118" x14ac:dyDescent="0.3">
      <c r="DN6194" s="42"/>
    </row>
    <row r="6195" spans="118:118" x14ac:dyDescent="0.3">
      <c r="DN6195" s="42"/>
    </row>
    <row r="6196" spans="118:118" x14ac:dyDescent="0.3">
      <c r="DN6196" s="42"/>
    </row>
    <row r="6197" spans="118:118" x14ac:dyDescent="0.3">
      <c r="DN6197" s="42"/>
    </row>
    <row r="6198" spans="118:118" x14ac:dyDescent="0.3">
      <c r="DN6198" s="42"/>
    </row>
    <row r="6199" spans="118:118" x14ac:dyDescent="0.3">
      <c r="DN6199" s="42"/>
    </row>
    <row r="6200" spans="118:118" x14ac:dyDescent="0.3">
      <c r="DN6200" s="42"/>
    </row>
    <row r="6201" spans="118:118" x14ac:dyDescent="0.3">
      <c r="DN6201" s="42"/>
    </row>
    <row r="6202" spans="118:118" x14ac:dyDescent="0.3">
      <c r="DN6202" s="42"/>
    </row>
    <row r="6203" spans="118:118" x14ac:dyDescent="0.3">
      <c r="DN6203" s="42"/>
    </row>
    <row r="6204" spans="118:118" x14ac:dyDescent="0.3">
      <c r="DN6204" s="42"/>
    </row>
    <row r="6205" spans="118:118" x14ac:dyDescent="0.3">
      <c r="DN6205" s="42"/>
    </row>
    <row r="6206" spans="118:118" x14ac:dyDescent="0.3">
      <c r="DN6206" s="42"/>
    </row>
    <row r="6207" spans="118:118" x14ac:dyDescent="0.3">
      <c r="DN6207" s="42"/>
    </row>
    <row r="6208" spans="118:118" x14ac:dyDescent="0.3">
      <c r="DN6208" s="42"/>
    </row>
    <row r="6209" spans="118:118" x14ac:dyDescent="0.3">
      <c r="DN6209" s="42"/>
    </row>
    <row r="6210" spans="118:118" x14ac:dyDescent="0.3">
      <c r="DN6210" s="42"/>
    </row>
    <row r="6211" spans="118:118" x14ac:dyDescent="0.3">
      <c r="DN6211" s="42"/>
    </row>
    <row r="6212" spans="118:118" x14ac:dyDescent="0.3">
      <c r="DN6212" s="42"/>
    </row>
    <row r="6213" spans="118:118" x14ac:dyDescent="0.3">
      <c r="DN6213" s="42"/>
    </row>
    <row r="6214" spans="118:118" x14ac:dyDescent="0.3">
      <c r="DN6214" s="42"/>
    </row>
    <row r="6215" spans="118:118" x14ac:dyDescent="0.3">
      <c r="DN6215" s="42"/>
    </row>
    <row r="6216" spans="118:118" x14ac:dyDescent="0.3">
      <c r="DN6216" s="42"/>
    </row>
    <row r="6217" spans="118:118" x14ac:dyDescent="0.3">
      <c r="DN6217" s="42"/>
    </row>
    <row r="6218" spans="118:118" x14ac:dyDescent="0.3">
      <c r="DN6218" s="42"/>
    </row>
    <row r="6219" spans="118:118" x14ac:dyDescent="0.3">
      <c r="DN6219" s="42"/>
    </row>
    <row r="6220" spans="118:118" x14ac:dyDescent="0.3">
      <c r="DN6220" s="42"/>
    </row>
    <row r="6221" spans="118:118" x14ac:dyDescent="0.3">
      <c r="DN6221" s="42"/>
    </row>
    <row r="6222" spans="118:118" x14ac:dyDescent="0.3">
      <c r="DN6222" s="42"/>
    </row>
    <row r="6223" spans="118:118" x14ac:dyDescent="0.3">
      <c r="DN6223" s="42"/>
    </row>
    <row r="6224" spans="118:118" x14ac:dyDescent="0.3">
      <c r="DN6224" s="42"/>
    </row>
    <row r="6225" spans="118:118" x14ac:dyDescent="0.3">
      <c r="DN6225" s="42"/>
    </row>
    <row r="6226" spans="118:118" x14ac:dyDescent="0.3">
      <c r="DN6226" s="42"/>
    </row>
    <row r="6227" spans="118:118" x14ac:dyDescent="0.3">
      <c r="DN6227" s="42"/>
    </row>
    <row r="6228" spans="118:118" x14ac:dyDescent="0.3">
      <c r="DN6228" s="42"/>
    </row>
    <row r="6229" spans="118:118" x14ac:dyDescent="0.3">
      <c r="DN6229" s="42"/>
    </row>
    <row r="6230" spans="118:118" x14ac:dyDescent="0.3">
      <c r="DN6230" s="42"/>
    </row>
    <row r="6231" spans="118:118" x14ac:dyDescent="0.3">
      <c r="DN6231" s="42"/>
    </row>
    <row r="6232" spans="118:118" x14ac:dyDescent="0.3">
      <c r="DN6232" s="42"/>
    </row>
    <row r="6233" spans="118:118" x14ac:dyDescent="0.3">
      <c r="DN6233" s="42"/>
    </row>
    <row r="6234" spans="118:118" x14ac:dyDescent="0.3">
      <c r="DN6234" s="42"/>
    </row>
    <row r="6235" spans="118:118" x14ac:dyDescent="0.3">
      <c r="DN6235" s="42"/>
    </row>
    <row r="6236" spans="118:118" x14ac:dyDescent="0.3">
      <c r="DN6236" s="42"/>
    </row>
    <row r="6237" spans="118:118" x14ac:dyDescent="0.3">
      <c r="DN6237" s="42"/>
    </row>
    <row r="6238" spans="118:118" x14ac:dyDescent="0.3">
      <c r="DN6238" s="42"/>
    </row>
    <row r="6239" spans="118:118" x14ac:dyDescent="0.3">
      <c r="DN6239" s="42"/>
    </row>
    <row r="6240" spans="118:118" x14ac:dyDescent="0.3">
      <c r="DN6240" s="42"/>
    </row>
    <row r="6241" spans="118:118" x14ac:dyDescent="0.3">
      <c r="DN6241" s="42"/>
    </row>
    <row r="6242" spans="118:118" x14ac:dyDescent="0.3">
      <c r="DN6242" s="42"/>
    </row>
    <row r="6243" spans="118:118" x14ac:dyDescent="0.3">
      <c r="DN6243" s="42"/>
    </row>
    <row r="6244" spans="118:118" x14ac:dyDescent="0.3">
      <c r="DN6244" s="42"/>
    </row>
    <row r="6245" spans="118:118" x14ac:dyDescent="0.3">
      <c r="DN6245" s="42"/>
    </row>
    <row r="6246" spans="118:118" x14ac:dyDescent="0.3">
      <c r="DN6246" s="42"/>
    </row>
    <row r="6247" spans="118:118" x14ac:dyDescent="0.3">
      <c r="DN6247" s="42"/>
    </row>
    <row r="6248" spans="118:118" x14ac:dyDescent="0.3">
      <c r="DN6248" s="42"/>
    </row>
    <row r="6249" spans="118:118" x14ac:dyDescent="0.3">
      <c r="DN6249" s="42"/>
    </row>
    <row r="6250" spans="118:118" x14ac:dyDescent="0.3">
      <c r="DN6250" s="42"/>
    </row>
    <row r="6251" spans="118:118" x14ac:dyDescent="0.3">
      <c r="DN6251" s="42"/>
    </row>
    <row r="6252" spans="118:118" x14ac:dyDescent="0.3">
      <c r="DN6252" s="42"/>
    </row>
    <row r="6253" spans="118:118" x14ac:dyDescent="0.3">
      <c r="DN6253" s="42"/>
    </row>
    <row r="6254" spans="118:118" x14ac:dyDescent="0.3">
      <c r="DN6254" s="42"/>
    </row>
    <row r="6255" spans="118:118" x14ac:dyDescent="0.3">
      <c r="DN6255" s="42"/>
    </row>
    <row r="6256" spans="118:118" x14ac:dyDescent="0.3">
      <c r="DN6256" s="42"/>
    </row>
    <row r="6257" spans="118:118" x14ac:dyDescent="0.3">
      <c r="DN6257" s="42"/>
    </row>
    <row r="6258" spans="118:118" x14ac:dyDescent="0.3">
      <c r="DN6258" s="42"/>
    </row>
    <row r="6259" spans="118:118" x14ac:dyDescent="0.3">
      <c r="DN6259" s="42"/>
    </row>
    <row r="6260" spans="118:118" x14ac:dyDescent="0.3">
      <c r="DN6260" s="42"/>
    </row>
    <row r="6261" spans="118:118" x14ac:dyDescent="0.3">
      <c r="DN6261" s="42"/>
    </row>
    <row r="6262" spans="118:118" x14ac:dyDescent="0.3">
      <c r="DN6262" s="42"/>
    </row>
    <row r="6263" spans="118:118" x14ac:dyDescent="0.3">
      <c r="DN6263" s="42"/>
    </row>
    <row r="6264" spans="118:118" x14ac:dyDescent="0.3">
      <c r="DN6264" s="42"/>
    </row>
    <row r="6265" spans="118:118" x14ac:dyDescent="0.3">
      <c r="DN6265" s="42"/>
    </row>
    <row r="6266" spans="118:118" x14ac:dyDescent="0.3">
      <c r="DN6266" s="42"/>
    </row>
    <row r="6267" spans="118:118" x14ac:dyDescent="0.3">
      <c r="DN6267" s="42"/>
    </row>
    <row r="6268" spans="118:118" x14ac:dyDescent="0.3">
      <c r="DN6268" s="42"/>
    </row>
    <row r="6269" spans="118:118" x14ac:dyDescent="0.3">
      <c r="DN6269" s="42"/>
    </row>
    <row r="6270" spans="118:118" x14ac:dyDescent="0.3">
      <c r="DN6270" s="42"/>
    </row>
    <row r="6271" spans="118:118" x14ac:dyDescent="0.3">
      <c r="DN6271" s="42"/>
    </row>
    <row r="6272" spans="118:118" x14ac:dyDescent="0.3">
      <c r="DN6272" s="42"/>
    </row>
    <row r="6273" spans="118:118" x14ac:dyDescent="0.3">
      <c r="DN6273" s="42"/>
    </row>
    <row r="6274" spans="118:118" x14ac:dyDescent="0.3">
      <c r="DN6274" s="42"/>
    </row>
    <row r="6275" spans="118:118" x14ac:dyDescent="0.3">
      <c r="DN6275" s="42"/>
    </row>
    <row r="6276" spans="118:118" x14ac:dyDescent="0.3">
      <c r="DN6276" s="42"/>
    </row>
    <row r="6277" spans="118:118" x14ac:dyDescent="0.3">
      <c r="DN6277" s="42"/>
    </row>
    <row r="6278" spans="118:118" x14ac:dyDescent="0.3">
      <c r="DN6278" s="42"/>
    </row>
    <row r="6279" spans="118:118" x14ac:dyDescent="0.3">
      <c r="DN6279" s="42"/>
    </row>
    <row r="6280" spans="118:118" x14ac:dyDescent="0.3">
      <c r="DN6280" s="42"/>
    </row>
    <row r="6281" spans="118:118" x14ac:dyDescent="0.3">
      <c r="DN6281" s="42"/>
    </row>
    <row r="6282" spans="118:118" x14ac:dyDescent="0.3">
      <c r="DN6282" s="42"/>
    </row>
    <row r="6283" spans="118:118" x14ac:dyDescent="0.3">
      <c r="DN6283" s="42"/>
    </row>
    <row r="6284" spans="118:118" x14ac:dyDescent="0.3">
      <c r="DN6284" s="42"/>
    </row>
    <row r="6285" spans="118:118" x14ac:dyDescent="0.3">
      <c r="DN6285" s="42"/>
    </row>
    <row r="6286" spans="118:118" x14ac:dyDescent="0.3">
      <c r="DN6286" s="42"/>
    </row>
    <row r="6287" spans="118:118" x14ac:dyDescent="0.3">
      <c r="DN6287" s="42"/>
    </row>
    <row r="6288" spans="118:118" x14ac:dyDescent="0.3">
      <c r="DN6288" s="42"/>
    </row>
    <row r="6289" spans="118:118" x14ac:dyDescent="0.3">
      <c r="DN6289" s="42"/>
    </row>
    <row r="6290" spans="118:118" x14ac:dyDescent="0.3">
      <c r="DN6290" s="42"/>
    </row>
    <row r="6291" spans="118:118" x14ac:dyDescent="0.3">
      <c r="DN6291" s="42"/>
    </row>
    <row r="6292" spans="118:118" x14ac:dyDescent="0.3">
      <c r="DN6292" s="42"/>
    </row>
    <row r="6293" spans="118:118" x14ac:dyDescent="0.3">
      <c r="DN6293" s="42"/>
    </row>
    <row r="6294" spans="118:118" x14ac:dyDescent="0.3">
      <c r="DN6294" s="42"/>
    </row>
    <row r="6295" spans="118:118" x14ac:dyDescent="0.3">
      <c r="DN6295" s="42"/>
    </row>
    <row r="6296" spans="118:118" x14ac:dyDescent="0.3">
      <c r="DN6296" s="42"/>
    </row>
    <row r="6297" spans="118:118" x14ac:dyDescent="0.3">
      <c r="DN6297" s="42"/>
    </row>
    <row r="6298" spans="118:118" x14ac:dyDescent="0.3">
      <c r="DN6298" s="42"/>
    </row>
    <row r="6299" spans="118:118" x14ac:dyDescent="0.3">
      <c r="DN6299" s="42"/>
    </row>
    <row r="6300" spans="118:118" x14ac:dyDescent="0.3">
      <c r="DN6300" s="42"/>
    </row>
    <row r="6301" spans="118:118" x14ac:dyDescent="0.3">
      <c r="DN6301" s="42"/>
    </row>
    <row r="6302" spans="118:118" x14ac:dyDescent="0.3">
      <c r="DN6302" s="42"/>
    </row>
    <row r="6303" spans="118:118" x14ac:dyDescent="0.3">
      <c r="DN6303" s="42"/>
    </row>
    <row r="6304" spans="118:118" x14ac:dyDescent="0.3">
      <c r="DN6304" s="42"/>
    </row>
    <row r="6305" spans="118:118" x14ac:dyDescent="0.3">
      <c r="DN6305" s="42"/>
    </row>
    <row r="6306" spans="118:118" x14ac:dyDescent="0.3">
      <c r="DN6306" s="42"/>
    </row>
    <row r="6307" spans="118:118" x14ac:dyDescent="0.3">
      <c r="DN6307" s="42"/>
    </row>
    <row r="6308" spans="118:118" x14ac:dyDescent="0.3">
      <c r="DN6308" s="42"/>
    </row>
    <row r="6309" spans="118:118" x14ac:dyDescent="0.3">
      <c r="DN6309" s="42"/>
    </row>
    <row r="6310" spans="118:118" x14ac:dyDescent="0.3">
      <c r="DN6310" s="42"/>
    </row>
    <row r="6311" spans="118:118" x14ac:dyDescent="0.3">
      <c r="DN6311" s="42"/>
    </row>
    <row r="6312" spans="118:118" x14ac:dyDescent="0.3">
      <c r="DN6312" s="42"/>
    </row>
    <row r="6313" spans="118:118" x14ac:dyDescent="0.3">
      <c r="DN6313" s="42"/>
    </row>
    <row r="6314" spans="118:118" x14ac:dyDescent="0.3">
      <c r="DN6314" s="42"/>
    </row>
    <row r="6315" spans="118:118" x14ac:dyDescent="0.3">
      <c r="DN6315" s="42"/>
    </row>
    <row r="6316" spans="118:118" x14ac:dyDescent="0.3">
      <c r="DN6316" s="42"/>
    </row>
    <row r="6317" spans="118:118" x14ac:dyDescent="0.3">
      <c r="DN6317" s="42"/>
    </row>
    <row r="6318" spans="118:118" x14ac:dyDescent="0.3">
      <c r="DN6318" s="42"/>
    </row>
    <row r="6319" spans="118:118" x14ac:dyDescent="0.3">
      <c r="DN6319" s="42"/>
    </row>
    <row r="6320" spans="118:118" x14ac:dyDescent="0.3">
      <c r="DN6320" s="42"/>
    </row>
    <row r="6321" spans="118:118" x14ac:dyDescent="0.3">
      <c r="DN6321" s="42"/>
    </row>
    <row r="6322" spans="118:118" x14ac:dyDescent="0.3">
      <c r="DN6322" s="42"/>
    </row>
    <row r="6323" spans="118:118" x14ac:dyDescent="0.3">
      <c r="DN6323" s="42"/>
    </row>
    <row r="6324" spans="118:118" x14ac:dyDescent="0.3">
      <c r="DN6324" s="42"/>
    </row>
    <row r="6325" spans="118:118" x14ac:dyDescent="0.3">
      <c r="DN6325" s="42"/>
    </row>
    <row r="6326" spans="118:118" x14ac:dyDescent="0.3">
      <c r="DN6326" s="42"/>
    </row>
    <row r="6327" spans="118:118" x14ac:dyDescent="0.3">
      <c r="DN6327" s="42"/>
    </row>
    <row r="6328" spans="118:118" x14ac:dyDescent="0.3">
      <c r="DN6328" s="42"/>
    </row>
    <row r="6329" spans="118:118" x14ac:dyDescent="0.3">
      <c r="DN6329" s="42"/>
    </row>
    <row r="6330" spans="118:118" x14ac:dyDescent="0.3">
      <c r="DN6330" s="42"/>
    </row>
    <row r="6331" spans="118:118" x14ac:dyDescent="0.3">
      <c r="DN6331" s="42"/>
    </row>
    <row r="6332" spans="118:118" x14ac:dyDescent="0.3">
      <c r="DN6332" s="42"/>
    </row>
    <row r="6333" spans="118:118" x14ac:dyDescent="0.3">
      <c r="DN6333" s="42"/>
    </row>
    <row r="6334" spans="118:118" x14ac:dyDescent="0.3">
      <c r="DN6334" s="42"/>
    </row>
    <row r="6335" spans="118:118" x14ac:dyDescent="0.3">
      <c r="DN6335" s="42"/>
    </row>
    <row r="6336" spans="118:118" x14ac:dyDescent="0.3">
      <c r="DN6336" s="42"/>
    </row>
    <row r="6337" spans="118:118" x14ac:dyDescent="0.3">
      <c r="DN6337" s="42"/>
    </row>
    <row r="6338" spans="118:118" x14ac:dyDescent="0.3">
      <c r="DN6338" s="42"/>
    </row>
    <row r="6339" spans="118:118" x14ac:dyDescent="0.3">
      <c r="DN6339" s="42"/>
    </row>
    <row r="6340" spans="118:118" x14ac:dyDescent="0.3">
      <c r="DN6340" s="42"/>
    </row>
    <row r="6341" spans="118:118" x14ac:dyDescent="0.3">
      <c r="DN6341" s="42"/>
    </row>
    <row r="6342" spans="118:118" x14ac:dyDescent="0.3">
      <c r="DN6342" s="42"/>
    </row>
    <row r="6343" spans="118:118" x14ac:dyDescent="0.3">
      <c r="DN6343" s="42"/>
    </row>
    <row r="6344" spans="118:118" x14ac:dyDescent="0.3">
      <c r="DN6344" s="42"/>
    </row>
    <row r="6345" spans="118:118" x14ac:dyDescent="0.3">
      <c r="DN6345" s="42"/>
    </row>
    <row r="6346" spans="118:118" x14ac:dyDescent="0.3">
      <c r="DN6346" s="42"/>
    </row>
    <row r="6347" spans="118:118" x14ac:dyDescent="0.3">
      <c r="DN6347" s="42"/>
    </row>
    <row r="6348" spans="118:118" x14ac:dyDescent="0.3">
      <c r="DN6348" s="42"/>
    </row>
    <row r="6349" spans="118:118" x14ac:dyDescent="0.3">
      <c r="DN6349" s="42"/>
    </row>
    <row r="6350" spans="118:118" x14ac:dyDescent="0.3">
      <c r="DN6350" s="42"/>
    </row>
    <row r="6351" spans="118:118" x14ac:dyDescent="0.3">
      <c r="DN6351" s="42"/>
    </row>
    <row r="6352" spans="118:118" x14ac:dyDescent="0.3">
      <c r="DN6352" s="42"/>
    </row>
    <row r="6353" spans="118:118" x14ac:dyDescent="0.3">
      <c r="DN6353" s="42"/>
    </row>
    <row r="6354" spans="118:118" x14ac:dyDescent="0.3">
      <c r="DN6354" s="42"/>
    </row>
    <row r="6355" spans="118:118" x14ac:dyDescent="0.3">
      <c r="DN6355" s="42"/>
    </row>
    <row r="6356" spans="118:118" x14ac:dyDescent="0.3">
      <c r="DN6356" s="42"/>
    </row>
    <row r="6357" spans="118:118" x14ac:dyDescent="0.3">
      <c r="DN6357" s="42"/>
    </row>
    <row r="6358" spans="118:118" x14ac:dyDescent="0.3">
      <c r="DN6358" s="42"/>
    </row>
    <row r="6359" spans="118:118" x14ac:dyDescent="0.3">
      <c r="DN6359" s="42"/>
    </row>
    <row r="6360" spans="118:118" x14ac:dyDescent="0.3">
      <c r="DN6360" s="42"/>
    </row>
    <row r="6361" spans="118:118" x14ac:dyDescent="0.3">
      <c r="DN6361" s="42"/>
    </row>
    <row r="6362" spans="118:118" x14ac:dyDescent="0.3">
      <c r="DN6362" s="42"/>
    </row>
    <row r="6363" spans="118:118" x14ac:dyDescent="0.3">
      <c r="DN6363" s="42"/>
    </row>
    <row r="6364" spans="118:118" x14ac:dyDescent="0.3">
      <c r="DN6364" s="42"/>
    </row>
    <row r="6365" spans="118:118" x14ac:dyDescent="0.3">
      <c r="DN6365" s="42"/>
    </row>
    <row r="6366" spans="118:118" x14ac:dyDescent="0.3">
      <c r="DN6366" s="42"/>
    </row>
    <row r="6367" spans="118:118" x14ac:dyDescent="0.3">
      <c r="DN6367" s="42"/>
    </row>
    <row r="6368" spans="118:118" x14ac:dyDescent="0.3">
      <c r="DN6368" s="42"/>
    </row>
    <row r="6369" spans="118:118" x14ac:dyDescent="0.3">
      <c r="DN6369" s="42"/>
    </row>
    <row r="6370" spans="118:118" x14ac:dyDescent="0.3">
      <c r="DN6370" s="42"/>
    </row>
    <row r="6371" spans="118:118" x14ac:dyDescent="0.3">
      <c r="DN6371" s="42"/>
    </row>
    <row r="6372" spans="118:118" x14ac:dyDescent="0.3">
      <c r="DN6372" s="42"/>
    </row>
    <row r="6373" spans="118:118" x14ac:dyDescent="0.3">
      <c r="DN6373" s="42"/>
    </row>
    <row r="6374" spans="118:118" x14ac:dyDescent="0.3">
      <c r="DN6374" s="42"/>
    </row>
    <row r="6375" spans="118:118" x14ac:dyDescent="0.3">
      <c r="DN6375" s="42"/>
    </row>
    <row r="6376" spans="118:118" x14ac:dyDescent="0.3">
      <c r="DN6376" s="42"/>
    </row>
    <row r="6377" spans="118:118" x14ac:dyDescent="0.3">
      <c r="DN6377" s="42"/>
    </row>
    <row r="6378" spans="118:118" x14ac:dyDescent="0.3">
      <c r="DN6378" s="42"/>
    </row>
    <row r="6379" spans="118:118" x14ac:dyDescent="0.3">
      <c r="DN6379" s="42"/>
    </row>
    <row r="6380" spans="118:118" x14ac:dyDescent="0.3">
      <c r="DN6380" s="42"/>
    </row>
    <row r="6381" spans="118:118" x14ac:dyDescent="0.3">
      <c r="DN6381" s="42"/>
    </row>
    <row r="6382" spans="118:118" x14ac:dyDescent="0.3">
      <c r="DN6382" s="42"/>
    </row>
    <row r="6383" spans="118:118" x14ac:dyDescent="0.3">
      <c r="DN6383" s="42"/>
    </row>
    <row r="6384" spans="118:118" x14ac:dyDescent="0.3">
      <c r="DN6384" s="42"/>
    </row>
    <row r="6385" spans="118:118" x14ac:dyDescent="0.3">
      <c r="DN6385" s="42"/>
    </row>
    <row r="6386" spans="118:118" x14ac:dyDescent="0.3">
      <c r="DN6386" s="42"/>
    </row>
    <row r="6387" spans="118:118" x14ac:dyDescent="0.3">
      <c r="DN6387" s="42"/>
    </row>
    <row r="6388" spans="118:118" x14ac:dyDescent="0.3">
      <c r="DN6388" s="42"/>
    </row>
    <row r="6389" spans="118:118" x14ac:dyDescent="0.3">
      <c r="DN6389" s="42"/>
    </row>
    <row r="6390" spans="118:118" x14ac:dyDescent="0.3">
      <c r="DN6390" s="42"/>
    </row>
    <row r="6391" spans="118:118" x14ac:dyDescent="0.3">
      <c r="DN6391" s="42"/>
    </row>
    <row r="6392" spans="118:118" x14ac:dyDescent="0.3">
      <c r="DN6392" s="42"/>
    </row>
    <row r="6393" spans="118:118" x14ac:dyDescent="0.3">
      <c r="DN6393" s="42"/>
    </row>
    <row r="6394" spans="118:118" x14ac:dyDescent="0.3">
      <c r="DN6394" s="42"/>
    </row>
    <row r="6395" spans="118:118" x14ac:dyDescent="0.3">
      <c r="DN6395" s="42"/>
    </row>
    <row r="6396" spans="118:118" x14ac:dyDescent="0.3">
      <c r="DN6396" s="42"/>
    </row>
    <row r="6397" spans="118:118" x14ac:dyDescent="0.3">
      <c r="DN6397" s="42"/>
    </row>
    <row r="6398" spans="118:118" x14ac:dyDescent="0.3">
      <c r="DN6398" s="42"/>
    </row>
    <row r="6399" spans="118:118" x14ac:dyDescent="0.3">
      <c r="DN6399" s="42"/>
    </row>
    <row r="6400" spans="118:118" x14ac:dyDescent="0.3">
      <c r="DN6400" s="42"/>
    </row>
    <row r="6401" spans="118:118" x14ac:dyDescent="0.3">
      <c r="DN6401" s="42"/>
    </row>
    <row r="6402" spans="118:118" x14ac:dyDescent="0.3">
      <c r="DN6402" s="42"/>
    </row>
    <row r="6403" spans="118:118" x14ac:dyDescent="0.3">
      <c r="DN6403" s="42"/>
    </row>
    <row r="6404" spans="118:118" x14ac:dyDescent="0.3">
      <c r="DN6404" s="42"/>
    </row>
    <row r="6405" spans="118:118" x14ac:dyDescent="0.3">
      <c r="DN6405" s="42"/>
    </row>
    <row r="6406" spans="118:118" x14ac:dyDescent="0.3">
      <c r="DN6406" s="42"/>
    </row>
    <row r="6407" spans="118:118" x14ac:dyDescent="0.3">
      <c r="DN6407" s="42"/>
    </row>
    <row r="6408" spans="118:118" x14ac:dyDescent="0.3">
      <c r="DN6408" s="42"/>
    </row>
    <row r="6409" spans="118:118" x14ac:dyDescent="0.3">
      <c r="DN6409" s="42"/>
    </row>
    <row r="6410" spans="118:118" x14ac:dyDescent="0.3">
      <c r="DN6410" s="42"/>
    </row>
    <row r="6411" spans="118:118" x14ac:dyDescent="0.3">
      <c r="DN6411" s="42"/>
    </row>
    <row r="6412" spans="118:118" x14ac:dyDescent="0.3">
      <c r="DN6412" s="42"/>
    </row>
    <row r="6413" spans="118:118" x14ac:dyDescent="0.3">
      <c r="DN6413" s="42"/>
    </row>
    <row r="6414" spans="118:118" x14ac:dyDescent="0.3">
      <c r="DN6414" s="42"/>
    </row>
    <row r="6415" spans="118:118" x14ac:dyDescent="0.3">
      <c r="DN6415" s="42"/>
    </row>
    <row r="6416" spans="118:118" x14ac:dyDescent="0.3">
      <c r="DN6416" s="42"/>
    </row>
    <row r="6417" spans="118:118" x14ac:dyDescent="0.3">
      <c r="DN6417" s="42"/>
    </row>
    <row r="6418" spans="118:118" x14ac:dyDescent="0.3">
      <c r="DN6418" s="42"/>
    </row>
    <row r="6419" spans="118:118" x14ac:dyDescent="0.3">
      <c r="DN6419" s="42"/>
    </row>
    <row r="6420" spans="118:118" x14ac:dyDescent="0.3">
      <c r="DN6420" s="42"/>
    </row>
    <row r="6421" spans="118:118" x14ac:dyDescent="0.3">
      <c r="DN6421" s="42"/>
    </row>
    <row r="6422" spans="118:118" x14ac:dyDescent="0.3">
      <c r="DN6422" s="42"/>
    </row>
    <row r="6423" spans="118:118" x14ac:dyDescent="0.3">
      <c r="DN6423" s="42"/>
    </row>
    <row r="6424" spans="118:118" x14ac:dyDescent="0.3">
      <c r="DN6424" s="42"/>
    </row>
    <row r="6425" spans="118:118" x14ac:dyDescent="0.3">
      <c r="DN6425" s="42"/>
    </row>
    <row r="6426" spans="118:118" x14ac:dyDescent="0.3">
      <c r="DN6426" s="42"/>
    </row>
    <row r="6427" spans="118:118" x14ac:dyDescent="0.3">
      <c r="DN6427" s="42"/>
    </row>
    <row r="6428" spans="118:118" x14ac:dyDescent="0.3">
      <c r="DN6428" s="42"/>
    </row>
    <row r="6429" spans="118:118" x14ac:dyDescent="0.3">
      <c r="DN6429" s="42"/>
    </row>
    <row r="6430" spans="118:118" x14ac:dyDescent="0.3">
      <c r="DN6430" s="42"/>
    </row>
    <row r="6431" spans="118:118" x14ac:dyDescent="0.3">
      <c r="DN6431" s="42"/>
    </row>
    <row r="6432" spans="118:118" x14ac:dyDescent="0.3">
      <c r="DN6432" s="42"/>
    </row>
    <row r="6433" spans="118:118" x14ac:dyDescent="0.3">
      <c r="DN6433" s="42"/>
    </row>
    <row r="6434" spans="118:118" x14ac:dyDescent="0.3">
      <c r="DN6434" s="42"/>
    </row>
    <row r="6435" spans="118:118" x14ac:dyDescent="0.3">
      <c r="DN6435" s="42"/>
    </row>
    <row r="6436" spans="118:118" x14ac:dyDescent="0.3">
      <c r="DN6436" s="42"/>
    </row>
    <row r="6437" spans="118:118" x14ac:dyDescent="0.3">
      <c r="DN6437" s="42"/>
    </row>
    <row r="6438" spans="118:118" x14ac:dyDescent="0.3">
      <c r="DN6438" s="42"/>
    </row>
    <row r="6439" spans="118:118" x14ac:dyDescent="0.3">
      <c r="DN6439" s="42"/>
    </row>
    <row r="6440" spans="118:118" x14ac:dyDescent="0.3">
      <c r="DN6440" s="42"/>
    </row>
    <row r="6441" spans="118:118" x14ac:dyDescent="0.3">
      <c r="DN6441" s="42"/>
    </row>
    <row r="6442" spans="118:118" x14ac:dyDescent="0.3">
      <c r="DN6442" s="42"/>
    </row>
    <row r="6443" spans="118:118" x14ac:dyDescent="0.3">
      <c r="DN6443" s="42"/>
    </row>
    <row r="6444" spans="118:118" x14ac:dyDescent="0.3">
      <c r="DN6444" s="42"/>
    </row>
    <row r="6445" spans="118:118" x14ac:dyDescent="0.3">
      <c r="DN6445" s="42"/>
    </row>
    <row r="6446" spans="118:118" x14ac:dyDescent="0.3">
      <c r="DN6446" s="42"/>
    </row>
    <row r="6447" spans="118:118" x14ac:dyDescent="0.3">
      <c r="DN6447" s="42"/>
    </row>
    <row r="6448" spans="118:118" x14ac:dyDescent="0.3">
      <c r="DN6448" s="42"/>
    </row>
    <row r="6449" spans="118:118" x14ac:dyDescent="0.3">
      <c r="DN6449" s="42"/>
    </row>
    <row r="6450" spans="118:118" x14ac:dyDescent="0.3">
      <c r="DN6450" s="42"/>
    </row>
    <row r="6451" spans="118:118" x14ac:dyDescent="0.3">
      <c r="DN6451" s="42"/>
    </row>
    <row r="6452" spans="118:118" x14ac:dyDescent="0.3">
      <c r="DN6452" s="42"/>
    </row>
    <row r="6453" spans="118:118" x14ac:dyDescent="0.3">
      <c r="DN6453" s="42"/>
    </row>
    <row r="6454" spans="118:118" x14ac:dyDescent="0.3">
      <c r="DN6454" s="42"/>
    </row>
    <row r="6455" spans="118:118" x14ac:dyDescent="0.3">
      <c r="DN6455" s="42"/>
    </row>
    <row r="6456" spans="118:118" x14ac:dyDescent="0.3">
      <c r="DN6456" s="42"/>
    </row>
    <row r="6457" spans="118:118" x14ac:dyDescent="0.3">
      <c r="DN6457" s="42"/>
    </row>
    <row r="6458" spans="118:118" x14ac:dyDescent="0.3">
      <c r="DN6458" s="42"/>
    </row>
    <row r="6459" spans="118:118" x14ac:dyDescent="0.3">
      <c r="DN6459" s="42"/>
    </row>
    <row r="6460" spans="118:118" x14ac:dyDescent="0.3">
      <c r="DN6460" s="42"/>
    </row>
    <row r="6461" spans="118:118" x14ac:dyDescent="0.3">
      <c r="DN6461" s="42"/>
    </row>
    <row r="6462" spans="118:118" x14ac:dyDescent="0.3">
      <c r="DN6462" s="42"/>
    </row>
    <row r="6463" spans="118:118" x14ac:dyDescent="0.3">
      <c r="DN6463" s="42"/>
    </row>
    <row r="6464" spans="118:118" x14ac:dyDescent="0.3">
      <c r="DN6464" s="42"/>
    </row>
    <row r="6465" spans="118:118" x14ac:dyDescent="0.3">
      <c r="DN6465" s="42"/>
    </row>
    <row r="6466" spans="118:118" x14ac:dyDescent="0.3">
      <c r="DN6466" s="42"/>
    </row>
    <row r="6467" spans="118:118" x14ac:dyDescent="0.3">
      <c r="DN6467" s="42"/>
    </row>
    <row r="6468" spans="118:118" x14ac:dyDescent="0.3">
      <c r="DN6468" s="42"/>
    </row>
    <row r="6469" spans="118:118" x14ac:dyDescent="0.3">
      <c r="DN6469" s="42"/>
    </row>
    <row r="6470" spans="118:118" x14ac:dyDescent="0.3">
      <c r="DN6470" s="42"/>
    </row>
    <row r="6471" spans="118:118" x14ac:dyDescent="0.3">
      <c r="DN6471" s="42"/>
    </row>
    <row r="6472" spans="118:118" x14ac:dyDescent="0.3">
      <c r="DN6472" s="42"/>
    </row>
    <row r="6473" spans="118:118" x14ac:dyDescent="0.3">
      <c r="DN6473" s="42"/>
    </row>
    <row r="6474" spans="118:118" x14ac:dyDescent="0.3">
      <c r="DN6474" s="42"/>
    </row>
    <row r="6475" spans="118:118" x14ac:dyDescent="0.3">
      <c r="DN6475" s="42"/>
    </row>
    <row r="6476" spans="118:118" x14ac:dyDescent="0.3">
      <c r="DN6476" s="42"/>
    </row>
    <row r="6477" spans="118:118" x14ac:dyDescent="0.3">
      <c r="DN6477" s="42"/>
    </row>
    <row r="6478" spans="118:118" x14ac:dyDescent="0.3">
      <c r="DN6478" s="42"/>
    </row>
    <row r="6479" spans="118:118" x14ac:dyDescent="0.3">
      <c r="DN6479" s="42"/>
    </row>
    <row r="6480" spans="118:118" x14ac:dyDescent="0.3">
      <c r="DN6480" s="42"/>
    </row>
    <row r="6481" spans="118:118" x14ac:dyDescent="0.3">
      <c r="DN6481" s="42"/>
    </row>
    <row r="6482" spans="118:118" x14ac:dyDescent="0.3">
      <c r="DN6482" s="42"/>
    </row>
    <row r="6483" spans="118:118" x14ac:dyDescent="0.3">
      <c r="DN6483" s="42"/>
    </row>
    <row r="6484" spans="118:118" x14ac:dyDescent="0.3">
      <c r="DN6484" s="42"/>
    </row>
    <row r="6485" spans="118:118" x14ac:dyDescent="0.3">
      <c r="DN6485" s="42"/>
    </row>
    <row r="6486" spans="118:118" x14ac:dyDescent="0.3">
      <c r="DN6486" s="42"/>
    </row>
    <row r="6487" spans="118:118" x14ac:dyDescent="0.3">
      <c r="DN6487" s="42"/>
    </row>
    <row r="6488" spans="118:118" x14ac:dyDescent="0.3">
      <c r="DN6488" s="42"/>
    </row>
    <row r="6489" spans="118:118" x14ac:dyDescent="0.3">
      <c r="DN6489" s="42"/>
    </row>
    <row r="6490" spans="118:118" x14ac:dyDescent="0.3">
      <c r="DN6490" s="42"/>
    </row>
    <row r="6491" spans="118:118" x14ac:dyDescent="0.3">
      <c r="DN6491" s="42"/>
    </row>
    <row r="6492" spans="118:118" x14ac:dyDescent="0.3">
      <c r="DN6492" s="42"/>
    </row>
    <row r="6493" spans="118:118" x14ac:dyDescent="0.3">
      <c r="DN6493" s="42"/>
    </row>
    <row r="6494" spans="118:118" x14ac:dyDescent="0.3">
      <c r="DN6494" s="42"/>
    </row>
    <row r="6495" spans="118:118" x14ac:dyDescent="0.3">
      <c r="DN6495" s="42"/>
    </row>
    <row r="6496" spans="118:118" x14ac:dyDescent="0.3">
      <c r="DN6496" s="42"/>
    </row>
    <row r="6497" spans="118:118" x14ac:dyDescent="0.3">
      <c r="DN6497" s="42"/>
    </row>
    <row r="6498" spans="118:118" x14ac:dyDescent="0.3">
      <c r="DN6498" s="42"/>
    </row>
    <row r="6499" spans="118:118" x14ac:dyDescent="0.3">
      <c r="DN6499" s="42"/>
    </row>
    <row r="6500" spans="118:118" x14ac:dyDescent="0.3">
      <c r="DN6500" s="42"/>
    </row>
    <row r="6501" spans="118:118" x14ac:dyDescent="0.3">
      <c r="DN6501" s="42"/>
    </row>
    <row r="6502" spans="118:118" x14ac:dyDescent="0.3">
      <c r="DN6502" s="42"/>
    </row>
    <row r="6503" spans="118:118" x14ac:dyDescent="0.3">
      <c r="DN6503" s="42"/>
    </row>
    <row r="6504" spans="118:118" x14ac:dyDescent="0.3">
      <c r="DN6504" s="42"/>
    </row>
    <row r="6505" spans="118:118" x14ac:dyDescent="0.3">
      <c r="DN6505" s="42"/>
    </row>
    <row r="6506" spans="118:118" x14ac:dyDescent="0.3">
      <c r="DN6506" s="42"/>
    </row>
    <row r="6507" spans="118:118" x14ac:dyDescent="0.3">
      <c r="DN6507" s="42"/>
    </row>
    <row r="6508" spans="118:118" x14ac:dyDescent="0.3">
      <c r="DN6508" s="42"/>
    </row>
    <row r="6509" spans="118:118" x14ac:dyDescent="0.3">
      <c r="DN6509" s="42"/>
    </row>
    <row r="6510" spans="118:118" x14ac:dyDescent="0.3">
      <c r="DN6510" s="42"/>
    </row>
    <row r="6511" spans="118:118" x14ac:dyDescent="0.3">
      <c r="DN6511" s="42"/>
    </row>
    <row r="6512" spans="118:118" x14ac:dyDescent="0.3">
      <c r="DN6512" s="42"/>
    </row>
    <row r="6513" spans="118:118" x14ac:dyDescent="0.3">
      <c r="DN6513" s="42"/>
    </row>
    <row r="6514" spans="118:118" x14ac:dyDescent="0.3">
      <c r="DN6514" s="42"/>
    </row>
    <row r="6515" spans="118:118" x14ac:dyDescent="0.3">
      <c r="DN6515" s="42"/>
    </row>
    <row r="6516" spans="118:118" x14ac:dyDescent="0.3">
      <c r="DN6516" s="42"/>
    </row>
    <row r="6517" spans="118:118" x14ac:dyDescent="0.3">
      <c r="DN6517" s="42"/>
    </row>
    <row r="6518" spans="118:118" x14ac:dyDescent="0.3">
      <c r="DN6518" s="42"/>
    </row>
    <row r="6519" spans="118:118" x14ac:dyDescent="0.3">
      <c r="DN6519" s="42"/>
    </row>
    <row r="6520" spans="118:118" x14ac:dyDescent="0.3">
      <c r="DN6520" s="42"/>
    </row>
    <row r="6521" spans="118:118" x14ac:dyDescent="0.3">
      <c r="DN6521" s="42"/>
    </row>
    <row r="6522" spans="118:118" x14ac:dyDescent="0.3">
      <c r="DN6522" s="42"/>
    </row>
    <row r="6523" spans="118:118" x14ac:dyDescent="0.3">
      <c r="DN6523" s="42"/>
    </row>
    <row r="6524" spans="118:118" x14ac:dyDescent="0.3">
      <c r="DN6524" s="42"/>
    </row>
    <row r="6525" spans="118:118" x14ac:dyDescent="0.3">
      <c r="DN6525" s="42"/>
    </row>
    <row r="6526" spans="118:118" x14ac:dyDescent="0.3">
      <c r="DN6526" s="42"/>
    </row>
    <row r="6527" spans="118:118" x14ac:dyDescent="0.3">
      <c r="DN6527" s="42"/>
    </row>
    <row r="6528" spans="118:118" x14ac:dyDescent="0.3">
      <c r="DN6528" s="42"/>
    </row>
    <row r="6529" spans="118:118" x14ac:dyDescent="0.3">
      <c r="DN6529" s="42"/>
    </row>
    <row r="6530" spans="118:118" x14ac:dyDescent="0.3">
      <c r="DN6530" s="42"/>
    </row>
    <row r="6531" spans="118:118" x14ac:dyDescent="0.3">
      <c r="DN6531" s="42"/>
    </row>
    <row r="6532" spans="118:118" x14ac:dyDescent="0.3">
      <c r="DN6532" s="42"/>
    </row>
    <row r="6533" spans="118:118" x14ac:dyDescent="0.3">
      <c r="DN6533" s="42"/>
    </row>
    <row r="6534" spans="118:118" x14ac:dyDescent="0.3">
      <c r="DN6534" s="42"/>
    </row>
    <row r="6535" spans="118:118" x14ac:dyDescent="0.3">
      <c r="DN6535" s="42"/>
    </row>
    <row r="6536" spans="118:118" x14ac:dyDescent="0.3">
      <c r="DN6536" s="42"/>
    </row>
    <row r="6537" spans="118:118" x14ac:dyDescent="0.3">
      <c r="DN6537" s="42"/>
    </row>
    <row r="6538" spans="118:118" x14ac:dyDescent="0.3">
      <c r="DN6538" s="42"/>
    </row>
    <row r="6539" spans="118:118" x14ac:dyDescent="0.3">
      <c r="DN6539" s="42"/>
    </row>
    <row r="6540" spans="118:118" x14ac:dyDescent="0.3">
      <c r="DN6540" s="42"/>
    </row>
    <row r="6541" spans="118:118" x14ac:dyDescent="0.3">
      <c r="DN6541" s="42"/>
    </row>
    <row r="6542" spans="118:118" x14ac:dyDescent="0.3">
      <c r="DN6542" s="42"/>
    </row>
    <row r="6543" spans="118:118" x14ac:dyDescent="0.3">
      <c r="DN6543" s="42"/>
    </row>
    <row r="6544" spans="118:118" x14ac:dyDescent="0.3">
      <c r="DN6544" s="42"/>
    </row>
    <row r="6545" spans="118:118" x14ac:dyDescent="0.3">
      <c r="DN6545" s="42"/>
    </row>
    <row r="6546" spans="118:118" x14ac:dyDescent="0.3">
      <c r="DN6546" s="42"/>
    </row>
    <row r="6547" spans="118:118" x14ac:dyDescent="0.3">
      <c r="DN6547" s="42"/>
    </row>
    <row r="6548" spans="118:118" x14ac:dyDescent="0.3">
      <c r="DN6548" s="42"/>
    </row>
    <row r="6549" spans="118:118" x14ac:dyDescent="0.3">
      <c r="DN6549" s="42"/>
    </row>
    <row r="6550" spans="118:118" x14ac:dyDescent="0.3">
      <c r="DN6550" s="42"/>
    </row>
    <row r="6551" spans="118:118" x14ac:dyDescent="0.3">
      <c r="DN6551" s="42"/>
    </row>
    <row r="6552" spans="118:118" x14ac:dyDescent="0.3">
      <c r="DN6552" s="42"/>
    </row>
    <row r="6553" spans="118:118" x14ac:dyDescent="0.3">
      <c r="DN6553" s="42"/>
    </row>
    <row r="6554" spans="118:118" x14ac:dyDescent="0.3">
      <c r="DN6554" s="42"/>
    </row>
    <row r="6555" spans="118:118" x14ac:dyDescent="0.3">
      <c r="DN6555" s="42"/>
    </row>
    <row r="6556" spans="118:118" x14ac:dyDescent="0.3">
      <c r="DN6556" s="42"/>
    </row>
    <row r="6557" spans="118:118" x14ac:dyDescent="0.3">
      <c r="DN6557" s="42"/>
    </row>
    <row r="6558" spans="118:118" x14ac:dyDescent="0.3">
      <c r="DN6558" s="42"/>
    </row>
    <row r="6559" spans="118:118" x14ac:dyDescent="0.3">
      <c r="DN6559" s="42"/>
    </row>
    <row r="6560" spans="118:118" x14ac:dyDescent="0.3">
      <c r="DN6560" s="42"/>
    </row>
    <row r="6561" spans="118:118" x14ac:dyDescent="0.3">
      <c r="DN6561" s="42"/>
    </row>
    <row r="6562" spans="118:118" x14ac:dyDescent="0.3">
      <c r="DN6562" s="42"/>
    </row>
    <row r="6563" spans="118:118" x14ac:dyDescent="0.3">
      <c r="DN6563" s="42"/>
    </row>
    <row r="6564" spans="118:118" x14ac:dyDescent="0.3">
      <c r="DN6564" s="42"/>
    </row>
    <row r="6565" spans="118:118" x14ac:dyDescent="0.3">
      <c r="DN6565" s="42"/>
    </row>
    <row r="6566" spans="118:118" x14ac:dyDescent="0.3">
      <c r="DN6566" s="42"/>
    </row>
    <row r="6567" spans="118:118" x14ac:dyDescent="0.3">
      <c r="DN6567" s="42"/>
    </row>
    <row r="6568" spans="118:118" x14ac:dyDescent="0.3">
      <c r="DN6568" s="42"/>
    </row>
    <row r="6569" spans="118:118" x14ac:dyDescent="0.3">
      <c r="DN6569" s="42"/>
    </row>
    <row r="6570" spans="118:118" x14ac:dyDescent="0.3">
      <c r="DN6570" s="42"/>
    </row>
    <row r="6571" spans="118:118" x14ac:dyDescent="0.3">
      <c r="DN6571" s="42"/>
    </row>
    <row r="6572" spans="118:118" x14ac:dyDescent="0.3">
      <c r="DN6572" s="42"/>
    </row>
    <row r="6573" spans="118:118" x14ac:dyDescent="0.3">
      <c r="DN6573" s="42"/>
    </row>
    <row r="6574" spans="118:118" x14ac:dyDescent="0.3">
      <c r="DN6574" s="42"/>
    </row>
    <row r="6575" spans="118:118" x14ac:dyDescent="0.3">
      <c r="DN6575" s="42"/>
    </row>
    <row r="6576" spans="118:118" x14ac:dyDescent="0.3">
      <c r="DN6576" s="42"/>
    </row>
    <row r="6577" spans="118:118" x14ac:dyDescent="0.3">
      <c r="DN6577" s="42"/>
    </row>
    <row r="6578" spans="118:118" x14ac:dyDescent="0.3">
      <c r="DN6578" s="42"/>
    </row>
    <row r="6579" spans="118:118" x14ac:dyDescent="0.3">
      <c r="DN6579" s="42"/>
    </row>
    <row r="6580" spans="118:118" x14ac:dyDescent="0.3">
      <c r="DN6580" s="42"/>
    </row>
    <row r="6581" spans="118:118" x14ac:dyDescent="0.3">
      <c r="DN6581" s="42"/>
    </row>
    <row r="6582" spans="118:118" x14ac:dyDescent="0.3">
      <c r="DN6582" s="42"/>
    </row>
    <row r="6583" spans="118:118" x14ac:dyDescent="0.3">
      <c r="DN6583" s="42"/>
    </row>
    <row r="6584" spans="118:118" x14ac:dyDescent="0.3">
      <c r="DN6584" s="42"/>
    </row>
    <row r="6585" spans="118:118" x14ac:dyDescent="0.3">
      <c r="DN6585" s="42"/>
    </row>
    <row r="6586" spans="118:118" x14ac:dyDescent="0.3">
      <c r="DN6586" s="42"/>
    </row>
    <row r="6587" spans="118:118" x14ac:dyDescent="0.3">
      <c r="DN6587" s="42"/>
    </row>
    <row r="6588" spans="118:118" x14ac:dyDescent="0.3">
      <c r="DN6588" s="42"/>
    </row>
    <row r="6589" spans="118:118" x14ac:dyDescent="0.3">
      <c r="DN6589" s="42"/>
    </row>
    <row r="6590" spans="118:118" x14ac:dyDescent="0.3">
      <c r="DN6590" s="42"/>
    </row>
    <row r="6591" spans="118:118" x14ac:dyDescent="0.3">
      <c r="DN6591" s="42"/>
    </row>
    <row r="6592" spans="118:118" x14ac:dyDescent="0.3">
      <c r="DN6592" s="42"/>
    </row>
    <row r="6593" spans="118:118" x14ac:dyDescent="0.3">
      <c r="DN6593" s="42"/>
    </row>
    <row r="6594" spans="118:118" x14ac:dyDescent="0.3">
      <c r="DN6594" s="42"/>
    </row>
    <row r="6595" spans="118:118" x14ac:dyDescent="0.3">
      <c r="DN6595" s="42"/>
    </row>
    <row r="6596" spans="118:118" x14ac:dyDescent="0.3">
      <c r="DN6596" s="42"/>
    </row>
    <row r="6597" spans="118:118" x14ac:dyDescent="0.3">
      <c r="DN6597" s="42"/>
    </row>
    <row r="6598" spans="118:118" x14ac:dyDescent="0.3">
      <c r="DN6598" s="42"/>
    </row>
    <row r="6599" spans="118:118" x14ac:dyDescent="0.3">
      <c r="DN6599" s="42"/>
    </row>
    <row r="6600" spans="118:118" x14ac:dyDescent="0.3">
      <c r="DN6600" s="42"/>
    </row>
    <row r="6601" spans="118:118" x14ac:dyDescent="0.3">
      <c r="DN6601" s="42"/>
    </row>
    <row r="6602" spans="118:118" x14ac:dyDescent="0.3">
      <c r="DN6602" s="42"/>
    </row>
    <row r="6603" spans="118:118" x14ac:dyDescent="0.3">
      <c r="DN6603" s="42"/>
    </row>
    <row r="6604" spans="118:118" x14ac:dyDescent="0.3">
      <c r="DN6604" s="42"/>
    </row>
    <row r="6605" spans="118:118" x14ac:dyDescent="0.3">
      <c r="DN6605" s="42"/>
    </row>
    <row r="6606" spans="118:118" x14ac:dyDescent="0.3">
      <c r="DN6606" s="42"/>
    </row>
    <row r="6607" spans="118:118" x14ac:dyDescent="0.3">
      <c r="DN6607" s="42"/>
    </row>
    <row r="6608" spans="118:118" x14ac:dyDescent="0.3">
      <c r="DN6608" s="42"/>
    </row>
    <row r="6609" spans="118:118" x14ac:dyDescent="0.3">
      <c r="DN6609" s="42"/>
    </row>
    <row r="6610" spans="118:118" x14ac:dyDescent="0.3">
      <c r="DN6610" s="42"/>
    </row>
    <row r="6611" spans="118:118" x14ac:dyDescent="0.3">
      <c r="DN6611" s="42"/>
    </row>
    <row r="6612" spans="118:118" x14ac:dyDescent="0.3">
      <c r="DN6612" s="42"/>
    </row>
    <row r="6613" spans="118:118" x14ac:dyDescent="0.3">
      <c r="DN6613" s="42"/>
    </row>
    <row r="6614" spans="118:118" x14ac:dyDescent="0.3">
      <c r="DN6614" s="42"/>
    </row>
    <row r="6615" spans="118:118" x14ac:dyDescent="0.3">
      <c r="DN6615" s="42"/>
    </row>
    <row r="6616" spans="118:118" x14ac:dyDescent="0.3">
      <c r="DN6616" s="42"/>
    </row>
    <row r="6617" spans="118:118" x14ac:dyDescent="0.3">
      <c r="DN6617" s="42"/>
    </row>
    <row r="6618" spans="118:118" x14ac:dyDescent="0.3">
      <c r="DN6618" s="42"/>
    </row>
    <row r="6619" spans="118:118" x14ac:dyDescent="0.3">
      <c r="DN6619" s="42"/>
    </row>
    <row r="6620" spans="118:118" x14ac:dyDescent="0.3">
      <c r="DN6620" s="42"/>
    </row>
    <row r="6621" spans="118:118" x14ac:dyDescent="0.3">
      <c r="DN6621" s="42"/>
    </row>
    <row r="6622" spans="118:118" x14ac:dyDescent="0.3">
      <c r="DN6622" s="42"/>
    </row>
    <row r="6623" spans="118:118" x14ac:dyDescent="0.3">
      <c r="DN6623" s="42"/>
    </row>
    <row r="6624" spans="118:118" x14ac:dyDescent="0.3">
      <c r="DN6624" s="42"/>
    </row>
    <row r="6625" spans="118:118" x14ac:dyDescent="0.3">
      <c r="DN6625" s="42"/>
    </row>
    <row r="6626" spans="118:118" x14ac:dyDescent="0.3">
      <c r="DN6626" s="42"/>
    </row>
    <row r="6627" spans="118:118" x14ac:dyDescent="0.3">
      <c r="DN6627" s="42"/>
    </row>
    <row r="6628" spans="118:118" x14ac:dyDescent="0.3">
      <c r="DN6628" s="42"/>
    </row>
    <row r="6629" spans="118:118" x14ac:dyDescent="0.3">
      <c r="DN6629" s="42"/>
    </row>
    <row r="6630" spans="118:118" x14ac:dyDescent="0.3">
      <c r="DN6630" s="42"/>
    </row>
    <row r="6631" spans="118:118" x14ac:dyDescent="0.3">
      <c r="DN6631" s="42"/>
    </row>
    <row r="6632" spans="118:118" x14ac:dyDescent="0.3">
      <c r="DN6632" s="42"/>
    </row>
    <row r="6633" spans="118:118" x14ac:dyDescent="0.3">
      <c r="DN6633" s="42"/>
    </row>
    <row r="6634" spans="118:118" x14ac:dyDescent="0.3">
      <c r="DN6634" s="42"/>
    </row>
    <row r="6635" spans="118:118" x14ac:dyDescent="0.3">
      <c r="DN6635" s="42"/>
    </row>
    <row r="6636" spans="118:118" x14ac:dyDescent="0.3">
      <c r="DN6636" s="42"/>
    </row>
    <row r="6637" spans="118:118" x14ac:dyDescent="0.3">
      <c r="DN6637" s="42"/>
    </row>
    <row r="6638" spans="118:118" x14ac:dyDescent="0.3">
      <c r="DN6638" s="42"/>
    </row>
    <row r="6639" spans="118:118" x14ac:dyDescent="0.3">
      <c r="DN6639" s="42"/>
    </row>
    <row r="6640" spans="118:118" x14ac:dyDescent="0.3">
      <c r="DN6640" s="42"/>
    </row>
    <row r="6641" spans="118:118" x14ac:dyDescent="0.3">
      <c r="DN6641" s="42"/>
    </row>
    <row r="6642" spans="118:118" x14ac:dyDescent="0.3">
      <c r="DN6642" s="42"/>
    </row>
    <row r="6643" spans="118:118" x14ac:dyDescent="0.3">
      <c r="DN6643" s="42"/>
    </row>
    <row r="6644" spans="118:118" x14ac:dyDescent="0.3">
      <c r="DN6644" s="42"/>
    </row>
    <row r="6645" spans="118:118" x14ac:dyDescent="0.3">
      <c r="DN6645" s="42"/>
    </row>
    <row r="6646" spans="118:118" x14ac:dyDescent="0.3">
      <c r="DN6646" s="42"/>
    </row>
    <row r="6647" spans="118:118" x14ac:dyDescent="0.3">
      <c r="DN6647" s="42"/>
    </row>
    <row r="6648" spans="118:118" x14ac:dyDescent="0.3">
      <c r="DN6648" s="42"/>
    </row>
    <row r="6649" spans="118:118" x14ac:dyDescent="0.3">
      <c r="DN6649" s="42"/>
    </row>
    <row r="6650" spans="118:118" x14ac:dyDescent="0.3">
      <c r="DN6650" s="42"/>
    </row>
    <row r="6651" spans="118:118" x14ac:dyDescent="0.3">
      <c r="DN6651" s="42"/>
    </row>
    <row r="6652" spans="118:118" x14ac:dyDescent="0.3">
      <c r="DN6652" s="42"/>
    </row>
    <row r="6653" spans="118:118" x14ac:dyDescent="0.3">
      <c r="DN6653" s="42"/>
    </row>
    <row r="6654" spans="118:118" x14ac:dyDescent="0.3">
      <c r="DN6654" s="42"/>
    </row>
    <row r="6655" spans="118:118" x14ac:dyDescent="0.3">
      <c r="DN6655" s="42"/>
    </row>
    <row r="6656" spans="118:118" x14ac:dyDescent="0.3">
      <c r="DN6656" s="42"/>
    </row>
    <row r="6657" spans="118:118" x14ac:dyDescent="0.3">
      <c r="DN6657" s="42"/>
    </row>
    <row r="6658" spans="118:118" x14ac:dyDescent="0.3">
      <c r="DN6658" s="42"/>
    </row>
    <row r="6659" spans="118:118" x14ac:dyDescent="0.3">
      <c r="DN6659" s="42"/>
    </row>
    <row r="6660" spans="118:118" x14ac:dyDescent="0.3">
      <c r="DN6660" s="42"/>
    </row>
    <row r="6661" spans="118:118" x14ac:dyDescent="0.3">
      <c r="DN6661" s="42"/>
    </row>
    <row r="6662" spans="118:118" x14ac:dyDescent="0.3">
      <c r="DN6662" s="42"/>
    </row>
    <row r="6663" spans="118:118" x14ac:dyDescent="0.3">
      <c r="DN6663" s="42"/>
    </row>
    <row r="6664" spans="118:118" x14ac:dyDescent="0.3">
      <c r="DN6664" s="42"/>
    </row>
    <row r="6665" spans="118:118" x14ac:dyDescent="0.3">
      <c r="DN6665" s="42"/>
    </row>
    <row r="6666" spans="118:118" x14ac:dyDescent="0.3">
      <c r="DN6666" s="42"/>
    </row>
    <row r="6667" spans="118:118" x14ac:dyDescent="0.3">
      <c r="DN6667" s="42"/>
    </row>
    <row r="6668" spans="118:118" x14ac:dyDescent="0.3">
      <c r="DN6668" s="42"/>
    </row>
    <row r="6669" spans="118:118" x14ac:dyDescent="0.3">
      <c r="DN6669" s="42"/>
    </row>
    <row r="6670" spans="118:118" x14ac:dyDescent="0.3">
      <c r="DN6670" s="42"/>
    </row>
    <row r="6671" spans="118:118" x14ac:dyDescent="0.3">
      <c r="DN6671" s="42"/>
    </row>
    <row r="6672" spans="118:118" x14ac:dyDescent="0.3">
      <c r="DN6672" s="42"/>
    </row>
    <row r="6673" spans="118:118" x14ac:dyDescent="0.3">
      <c r="DN6673" s="42"/>
    </row>
    <row r="6674" spans="118:118" x14ac:dyDescent="0.3">
      <c r="DN6674" s="42"/>
    </row>
    <row r="6675" spans="118:118" x14ac:dyDescent="0.3">
      <c r="DN6675" s="42"/>
    </row>
    <row r="6676" spans="118:118" x14ac:dyDescent="0.3">
      <c r="DN6676" s="42"/>
    </row>
    <row r="6677" spans="118:118" x14ac:dyDescent="0.3">
      <c r="DN6677" s="42"/>
    </row>
    <row r="6678" spans="118:118" x14ac:dyDescent="0.3">
      <c r="DN6678" s="42"/>
    </row>
    <row r="6679" spans="118:118" x14ac:dyDescent="0.3">
      <c r="DN6679" s="42"/>
    </row>
    <row r="6680" spans="118:118" x14ac:dyDescent="0.3">
      <c r="DN6680" s="42"/>
    </row>
    <row r="6681" spans="118:118" x14ac:dyDescent="0.3">
      <c r="DN6681" s="42"/>
    </row>
    <row r="6682" spans="118:118" x14ac:dyDescent="0.3">
      <c r="DN6682" s="42"/>
    </row>
    <row r="6683" spans="118:118" x14ac:dyDescent="0.3">
      <c r="DN6683" s="42"/>
    </row>
    <row r="6684" spans="118:118" x14ac:dyDescent="0.3">
      <c r="DN6684" s="42"/>
    </row>
    <row r="6685" spans="118:118" x14ac:dyDescent="0.3">
      <c r="DN6685" s="42"/>
    </row>
    <row r="6686" spans="118:118" x14ac:dyDescent="0.3">
      <c r="DN6686" s="42"/>
    </row>
    <row r="6687" spans="118:118" x14ac:dyDescent="0.3">
      <c r="DN6687" s="42"/>
    </row>
    <row r="6688" spans="118:118" x14ac:dyDescent="0.3">
      <c r="DN6688" s="42"/>
    </row>
    <row r="6689" spans="118:118" x14ac:dyDescent="0.3">
      <c r="DN6689" s="42"/>
    </row>
    <row r="6690" spans="118:118" x14ac:dyDescent="0.3">
      <c r="DN6690" s="42"/>
    </row>
    <row r="6691" spans="118:118" x14ac:dyDescent="0.3">
      <c r="DN6691" s="42"/>
    </row>
    <row r="6692" spans="118:118" x14ac:dyDescent="0.3">
      <c r="DN6692" s="42"/>
    </row>
    <row r="6693" spans="118:118" x14ac:dyDescent="0.3">
      <c r="DN6693" s="42"/>
    </row>
    <row r="6694" spans="118:118" x14ac:dyDescent="0.3">
      <c r="DN6694" s="42"/>
    </row>
    <row r="6695" spans="118:118" x14ac:dyDescent="0.3">
      <c r="DN6695" s="42"/>
    </row>
    <row r="6696" spans="118:118" x14ac:dyDescent="0.3">
      <c r="DN6696" s="42"/>
    </row>
    <row r="6697" spans="118:118" x14ac:dyDescent="0.3">
      <c r="DN6697" s="42"/>
    </row>
    <row r="6698" spans="118:118" x14ac:dyDescent="0.3">
      <c r="DN6698" s="42"/>
    </row>
    <row r="6699" spans="118:118" x14ac:dyDescent="0.3">
      <c r="DN6699" s="42"/>
    </row>
    <row r="6700" spans="118:118" x14ac:dyDescent="0.3">
      <c r="DN6700" s="42"/>
    </row>
    <row r="6701" spans="118:118" x14ac:dyDescent="0.3">
      <c r="DN6701" s="42"/>
    </row>
    <row r="6702" spans="118:118" x14ac:dyDescent="0.3">
      <c r="DN6702" s="42"/>
    </row>
    <row r="6703" spans="118:118" x14ac:dyDescent="0.3">
      <c r="DN6703" s="42"/>
    </row>
    <row r="6704" spans="118:118" x14ac:dyDescent="0.3">
      <c r="DN6704" s="42"/>
    </row>
    <row r="6705" spans="118:118" x14ac:dyDescent="0.3">
      <c r="DN6705" s="42"/>
    </row>
    <row r="6706" spans="118:118" x14ac:dyDescent="0.3">
      <c r="DN6706" s="42"/>
    </row>
    <row r="6707" spans="118:118" x14ac:dyDescent="0.3">
      <c r="DN6707" s="42"/>
    </row>
    <row r="6708" spans="118:118" x14ac:dyDescent="0.3">
      <c r="DN6708" s="42"/>
    </row>
    <row r="6709" spans="118:118" x14ac:dyDescent="0.3">
      <c r="DN6709" s="42"/>
    </row>
    <row r="6710" spans="118:118" x14ac:dyDescent="0.3">
      <c r="DN6710" s="42"/>
    </row>
    <row r="6711" spans="118:118" x14ac:dyDescent="0.3">
      <c r="DN6711" s="42"/>
    </row>
    <row r="6712" spans="118:118" x14ac:dyDescent="0.3">
      <c r="DN6712" s="42"/>
    </row>
    <row r="6713" spans="118:118" x14ac:dyDescent="0.3">
      <c r="DN6713" s="42"/>
    </row>
    <row r="6714" spans="118:118" x14ac:dyDescent="0.3">
      <c r="DN6714" s="42"/>
    </row>
    <row r="6715" spans="118:118" x14ac:dyDescent="0.3">
      <c r="DN6715" s="42"/>
    </row>
    <row r="6716" spans="118:118" x14ac:dyDescent="0.3">
      <c r="DN6716" s="42"/>
    </row>
    <row r="6717" spans="118:118" x14ac:dyDescent="0.3">
      <c r="DN6717" s="42"/>
    </row>
    <row r="6718" spans="118:118" x14ac:dyDescent="0.3">
      <c r="DN6718" s="42"/>
    </row>
    <row r="6719" spans="118:118" x14ac:dyDescent="0.3">
      <c r="DN6719" s="42"/>
    </row>
    <row r="6720" spans="118:118" x14ac:dyDescent="0.3">
      <c r="DN6720" s="42"/>
    </row>
    <row r="6721" spans="118:118" x14ac:dyDescent="0.3">
      <c r="DN6721" s="42"/>
    </row>
    <row r="6722" spans="118:118" x14ac:dyDescent="0.3">
      <c r="DN6722" s="42"/>
    </row>
    <row r="6723" spans="118:118" x14ac:dyDescent="0.3">
      <c r="DN6723" s="42"/>
    </row>
    <row r="6724" spans="118:118" x14ac:dyDescent="0.3">
      <c r="DN6724" s="42"/>
    </row>
    <row r="6725" spans="118:118" x14ac:dyDescent="0.3">
      <c r="DN6725" s="42"/>
    </row>
    <row r="6726" spans="118:118" x14ac:dyDescent="0.3">
      <c r="DN6726" s="42"/>
    </row>
    <row r="6727" spans="118:118" x14ac:dyDescent="0.3">
      <c r="DN6727" s="42"/>
    </row>
    <row r="6728" spans="118:118" x14ac:dyDescent="0.3">
      <c r="DN6728" s="42"/>
    </row>
    <row r="6729" spans="118:118" x14ac:dyDescent="0.3">
      <c r="DN6729" s="42"/>
    </row>
    <row r="6730" spans="118:118" x14ac:dyDescent="0.3">
      <c r="DN6730" s="42"/>
    </row>
    <row r="6731" spans="118:118" x14ac:dyDescent="0.3">
      <c r="DN6731" s="42"/>
    </row>
    <row r="6732" spans="118:118" x14ac:dyDescent="0.3">
      <c r="DN6732" s="42"/>
    </row>
    <row r="6733" spans="118:118" x14ac:dyDescent="0.3">
      <c r="DN6733" s="42"/>
    </row>
    <row r="6734" spans="118:118" x14ac:dyDescent="0.3">
      <c r="DN6734" s="42"/>
    </row>
    <row r="6735" spans="118:118" x14ac:dyDescent="0.3">
      <c r="DN6735" s="42"/>
    </row>
    <row r="6736" spans="118:118" x14ac:dyDescent="0.3">
      <c r="DN6736" s="42"/>
    </row>
    <row r="6737" spans="118:118" x14ac:dyDescent="0.3">
      <c r="DN6737" s="42"/>
    </row>
    <row r="6738" spans="118:118" x14ac:dyDescent="0.3">
      <c r="DN6738" s="42"/>
    </row>
    <row r="6739" spans="118:118" x14ac:dyDescent="0.3">
      <c r="DN6739" s="42"/>
    </row>
    <row r="6740" spans="118:118" x14ac:dyDescent="0.3">
      <c r="DN6740" s="42"/>
    </row>
    <row r="6741" spans="118:118" x14ac:dyDescent="0.3">
      <c r="DN6741" s="42"/>
    </row>
    <row r="6742" spans="118:118" x14ac:dyDescent="0.3">
      <c r="DN6742" s="42"/>
    </row>
    <row r="6743" spans="118:118" x14ac:dyDescent="0.3">
      <c r="DN6743" s="42"/>
    </row>
    <row r="6744" spans="118:118" x14ac:dyDescent="0.3">
      <c r="DN6744" s="42"/>
    </row>
    <row r="6745" spans="118:118" x14ac:dyDescent="0.3">
      <c r="DN6745" s="42"/>
    </row>
    <row r="6746" spans="118:118" x14ac:dyDescent="0.3">
      <c r="DN6746" s="42"/>
    </row>
    <row r="6747" spans="118:118" x14ac:dyDescent="0.3">
      <c r="DN6747" s="42"/>
    </row>
    <row r="6748" spans="118:118" x14ac:dyDescent="0.3">
      <c r="DN6748" s="42"/>
    </row>
    <row r="6749" spans="118:118" x14ac:dyDescent="0.3">
      <c r="DN6749" s="42"/>
    </row>
    <row r="6750" spans="118:118" x14ac:dyDescent="0.3">
      <c r="DN6750" s="42"/>
    </row>
    <row r="6751" spans="118:118" x14ac:dyDescent="0.3">
      <c r="DN6751" s="42"/>
    </row>
    <row r="6752" spans="118:118" x14ac:dyDescent="0.3">
      <c r="DN6752" s="42"/>
    </row>
    <row r="6753" spans="118:118" x14ac:dyDescent="0.3">
      <c r="DN6753" s="42"/>
    </row>
    <row r="6754" spans="118:118" x14ac:dyDescent="0.3">
      <c r="DN6754" s="42"/>
    </row>
    <row r="6755" spans="118:118" x14ac:dyDescent="0.3">
      <c r="DN6755" s="42"/>
    </row>
    <row r="6756" spans="118:118" x14ac:dyDescent="0.3">
      <c r="DN6756" s="42"/>
    </row>
    <row r="6757" spans="118:118" x14ac:dyDescent="0.3">
      <c r="DN6757" s="42"/>
    </row>
    <row r="6758" spans="118:118" x14ac:dyDescent="0.3">
      <c r="DN6758" s="42"/>
    </row>
    <row r="6759" spans="118:118" x14ac:dyDescent="0.3">
      <c r="DN6759" s="42"/>
    </row>
    <row r="6760" spans="118:118" x14ac:dyDescent="0.3">
      <c r="DN6760" s="42"/>
    </row>
    <row r="6761" spans="118:118" x14ac:dyDescent="0.3">
      <c r="DN6761" s="42"/>
    </row>
    <row r="6762" spans="118:118" x14ac:dyDescent="0.3">
      <c r="DN6762" s="42"/>
    </row>
    <row r="6763" spans="118:118" x14ac:dyDescent="0.3">
      <c r="DN6763" s="42"/>
    </row>
    <row r="6764" spans="118:118" x14ac:dyDescent="0.3">
      <c r="DN6764" s="42"/>
    </row>
    <row r="6765" spans="118:118" x14ac:dyDescent="0.3">
      <c r="DN6765" s="42"/>
    </row>
    <row r="6766" spans="118:118" x14ac:dyDescent="0.3">
      <c r="DN6766" s="42"/>
    </row>
    <row r="6767" spans="118:118" x14ac:dyDescent="0.3">
      <c r="DN6767" s="42"/>
    </row>
    <row r="6768" spans="118:118" x14ac:dyDescent="0.3">
      <c r="DN6768" s="42"/>
    </row>
    <row r="6769" spans="118:118" x14ac:dyDescent="0.3">
      <c r="DN6769" s="42"/>
    </row>
    <row r="6770" spans="118:118" x14ac:dyDescent="0.3">
      <c r="DN6770" s="42"/>
    </row>
    <row r="6771" spans="118:118" x14ac:dyDescent="0.3">
      <c r="DN6771" s="42"/>
    </row>
    <row r="6772" spans="118:118" x14ac:dyDescent="0.3">
      <c r="DN6772" s="42"/>
    </row>
    <row r="6773" spans="118:118" x14ac:dyDescent="0.3">
      <c r="DN6773" s="42"/>
    </row>
    <row r="6774" spans="118:118" x14ac:dyDescent="0.3">
      <c r="DN6774" s="42"/>
    </row>
    <row r="6775" spans="118:118" x14ac:dyDescent="0.3">
      <c r="DN6775" s="42"/>
    </row>
    <row r="6776" spans="118:118" x14ac:dyDescent="0.3">
      <c r="DN6776" s="42"/>
    </row>
    <row r="6777" spans="118:118" x14ac:dyDescent="0.3">
      <c r="DN6777" s="42"/>
    </row>
    <row r="6778" spans="118:118" x14ac:dyDescent="0.3">
      <c r="DN6778" s="42"/>
    </row>
    <row r="6779" spans="118:118" x14ac:dyDescent="0.3">
      <c r="DN6779" s="42"/>
    </row>
    <row r="6780" spans="118:118" x14ac:dyDescent="0.3">
      <c r="DN6780" s="42"/>
    </row>
    <row r="6781" spans="118:118" x14ac:dyDescent="0.3">
      <c r="DN6781" s="42"/>
    </row>
    <row r="6782" spans="118:118" x14ac:dyDescent="0.3">
      <c r="DN6782" s="42"/>
    </row>
    <row r="6783" spans="118:118" x14ac:dyDescent="0.3">
      <c r="DN6783" s="42"/>
    </row>
    <row r="6784" spans="118:118" x14ac:dyDescent="0.3">
      <c r="DN6784" s="42"/>
    </row>
    <row r="6785" spans="118:118" x14ac:dyDescent="0.3">
      <c r="DN6785" s="42"/>
    </row>
    <row r="6786" spans="118:118" x14ac:dyDescent="0.3">
      <c r="DN6786" s="42"/>
    </row>
    <row r="6787" spans="118:118" x14ac:dyDescent="0.3">
      <c r="DN6787" s="42"/>
    </row>
    <row r="6788" spans="118:118" x14ac:dyDescent="0.3">
      <c r="DN6788" s="42"/>
    </row>
    <row r="6789" spans="118:118" x14ac:dyDescent="0.3">
      <c r="DN6789" s="42"/>
    </row>
    <row r="6790" spans="118:118" x14ac:dyDescent="0.3">
      <c r="DN6790" s="42"/>
    </row>
    <row r="6791" spans="118:118" x14ac:dyDescent="0.3">
      <c r="DN6791" s="42"/>
    </row>
    <row r="6792" spans="118:118" x14ac:dyDescent="0.3">
      <c r="DN6792" s="42"/>
    </row>
    <row r="6793" spans="118:118" x14ac:dyDescent="0.3">
      <c r="DN6793" s="42"/>
    </row>
    <row r="6794" spans="118:118" x14ac:dyDescent="0.3">
      <c r="DN6794" s="42"/>
    </row>
    <row r="6795" spans="118:118" x14ac:dyDescent="0.3">
      <c r="DN6795" s="42"/>
    </row>
    <row r="6796" spans="118:118" x14ac:dyDescent="0.3">
      <c r="DN6796" s="42"/>
    </row>
    <row r="6797" spans="118:118" x14ac:dyDescent="0.3">
      <c r="DN6797" s="42"/>
    </row>
    <row r="6798" spans="118:118" x14ac:dyDescent="0.3">
      <c r="DN6798" s="42"/>
    </row>
    <row r="6799" spans="118:118" x14ac:dyDescent="0.3">
      <c r="DN6799" s="42"/>
    </row>
    <row r="6800" spans="118:118" x14ac:dyDescent="0.3">
      <c r="DN6800" s="42"/>
    </row>
    <row r="6801" spans="118:118" x14ac:dyDescent="0.3">
      <c r="DN6801" s="42"/>
    </row>
    <row r="6802" spans="118:118" x14ac:dyDescent="0.3">
      <c r="DN6802" s="42"/>
    </row>
    <row r="6803" spans="118:118" x14ac:dyDescent="0.3">
      <c r="DN6803" s="42"/>
    </row>
    <row r="6804" spans="118:118" x14ac:dyDescent="0.3">
      <c r="DN6804" s="42"/>
    </row>
    <row r="6805" spans="118:118" x14ac:dyDescent="0.3">
      <c r="DN6805" s="42"/>
    </row>
    <row r="6806" spans="118:118" x14ac:dyDescent="0.3">
      <c r="DN6806" s="42"/>
    </row>
    <row r="6807" spans="118:118" x14ac:dyDescent="0.3">
      <c r="DN6807" s="42"/>
    </row>
    <row r="6808" spans="118:118" x14ac:dyDescent="0.3">
      <c r="DN6808" s="42"/>
    </row>
    <row r="6809" spans="118:118" x14ac:dyDescent="0.3">
      <c r="DN6809" s="42"/>
    </row>
    <row r="6810" spans="118:118" x14ac:dyDescent="0.3">
      <c r="DN6810" s="42"/>
    </row>
    <row r="6811" spans="118:118" x14ac:dyDescent="0.3">
      <c r="DN6811" s="42"/>
    </row>
    <row r="6812" spans="118:118" x14ac:dyDescent="0.3">
      <c r="DN6812" s="42"/>
    </row>
    <row r="6813" spans="118:118" x14ac:dyDescent="0.3">
      <c r="DN6813" s="42"/>
    </row>
    <row r="6814" spans="118:118" x14ac:dyDescent="0.3">
      <c r="DN6814" s="42"/>
    </row>
    <row r="6815" spans="118:118" x14ac:dyDescent="0.3">
      <c r="DN6815" s="42"/>
    </row>
    <row r="6816" spans="118:118" x14ac:dyDescent="0.3">
      <c r="DN6816" s="42"/>
    </row>
    <row r="6817" spans="118:118" x14ac:dyDescent="0.3">
      <c r="DN6817" s="42"/>
    </row>
    <row r="6818" spans="118:118" x14ac:dyDescent="0.3">
      <c r="DN6818" s="42"/>
    </row>
    <row r="6819" spans="118:118" x14ac:dyDescent="0.3">
      <c r="DN6819" s="42"/>
    </row>
    <row r="6820" spans="118:118" x14ac:dyDescent="0.3">
      <c r="DN6820" s="42"/>
    </row>
    <row r="6821" spans="118:118" x14ac:dyDescent="0.3">
      <c r="DN6821" s="42"/>
    </row>
    <row r="6822" spans="118:118" x14ac:dyDescent="0.3">
      <c r="DN6822" s="42"/>
    </row>
    <row r="6823" spans="118:118" x14ac:dyDescent="0.3">
      <c r="DN6823" s="42"/>
    </row>
    <row r="6824" spans="118:118" x14ac:dyDescent="0.3">
      <c r="DN6824" s="42"/>
    </row>
    <row r="6825" spans="118:118" x14ac:dyDescent="0.3">
      <c r="DN6825" s="42"/>
    </row>
    <row r="6826" spans="118:118" x14ac:dyDescent="0.3">
      <c r="DN6826" s="42"/>
    </row>
    <row r="6827" spans="118:118" x14ac:dyDescent="0.3">
      <c r="DN6827" s="42"/>
    </row>
    <row r="6828" spans="118:118" x14ac:dyDescent="0.3">
      <c r="DN6828" s="42"/>
    </row>
    <row r="6829" spans="118:118" x14ac:dyDescent="0.3">
      <c r="DN6829" s="42"/>
    </row>
    <row r="6830" spans="118:118" x14ac:dyDescent="0.3">
      <c r="DN6830" s="42"/>
    </row>
    <row r="6831" spans="118:118" x14ac:dyDescent="0.3">
      <c r="DN6831" s="42"/>
    </row>
    <row r="6832" spans="118:118" x14ac:dyDescent="0.3">
      <c r="DN6832" s="42"/>
    </row>
    <row r="6833" spans="118:118" x14ac:dyDescent="0.3">
      <c r="DN6833" s="42"/>
    </row>
    <row r="6834" spans="118:118" x14ac:dyDescent="0.3">
      <c r="DN6834" s="42"/>
    </row>
    <row r="6835" spans="118:118" x14ac:dyDescent="0.3">
      <c r="DN6835" s="42"/>
    </row>
    <row r="6836" spans="118:118" x14ac:dyDescent="0.3">
      <c r="DN6836" s="42"/>
    </row>
    <row r="6837" spans="118:118" x14ac:dyDescent="0.3">
      <c r="DN6837" s="42"/>
    </row>
    <row r="6838" spans="118:118" x14ac:dyDescent="0.3">
      <c r="DN6838" s="42"/>
    </row>
    <row r="6839" spans="118:118" x14ac:dyDescent="0.3">
      <c r="DN6839" s="42"/>
    </row>
    <row r="6840" spans="118:118" x14ac:dyDescent="0.3">
      <c r="DN6840" s="42"/>
    </row>
    <row r="6841" spans="118:118" x14ac:dyDescent="0.3">
      <c r="DN6841" s="42"/>
    </row>
    <row r="6842" spans="118:118" x14ac:dyDescent="0.3">
      <c r="DN6842" s="42"/>
    </row>
    <row r="6843" spans="118:118" x14ac:dyDescent="0.3">
      <c r="DN6843" s="42"/>
    </row>
    <row r="6844" spans="118:118" x14ac:dyDescent="0.3">
      <c r="DN6844" s="42"/>
    </row>
    <row r="6845" spans="118:118" x14ac:dyDescent="0.3">
      <c r="DN6845" s="42"/>
    </row>
    <row r="6846" spans="118:118" x14ac:dyDescent="0.3">
      <c r="DN6846" s="42"/>
    </row>
    <row r="6847" spans="118:118" x14ac:dyDescent="0.3">
      <c r="DN6847" s="42"/>
    </row>
    <row r="6848" spans="118:118" x14ac:dyDescent="0.3">
      <c r="DN6848" s="42"/>
    </row>
    <row r="6849" spans="118:118" x14ac:dyDescent="0.3">
      <c r="DN6849" s="42"/>
    </row>
    <row r="6850" spans="118:118" x14ac:dyDescent="0.3">
      <c r="DN6850" s="42"/>
    </row>
    <row r="6851" spans="118:118" x14ac:dyDescent="0.3">
      <c r="DN6851" s="42"/>
    </row>
    <row r="6852" spans="118:118" x14ac:dyDescent="0.3">
      <c r="DN6852" s="42"/>
    </row>
    <row r="6853" spans="118:118" x14ac:dyDescent="0.3">
      <c r="DN6853" s="42"/>
    </row>
    <row r="6854" spans="118:118" x14ac:dyDescent="0.3">
      <c r="DN6854" s="42"/>
    </row>
    <row r="6855" spans="118:118" x14ac:dyDescent="0.3">
      <c r="DN6855" s="42"/>
    </row>
    <row r="6856" spans="118:118" x14ac:dyDescent="0.3">
      <c r="DN6856" s="42"/>
    </row>
    <row r="6857" spans="118:118" x14ac:dyDescent="0.3">
      <c r="DN6857" s="42"/>
    </row>
    <row r="6858" spans="118:118" x14ac:dyDescent="0.3">
      <c r="DN6858" s="42"/>
    </row>
    <row r="6859" spans="118:118" x14ac:dyDescent="0.3">
      <c r="DN6859" s="42"/>
    </row>
    <row r="6860" spans="118:118" x14ac:dyDescent="0.3">
      <c r="DN6860" s="42"/>
    </row>
    <row r="6861" spans="118:118" x14ac:dyDescent="0.3">
      <c r="DN6861" s="42"/>
    </row>
    <row r="6862" spans="118:118" x14ac:dyDescent="0.3">
      <c r="DN6862" s="42"/>
    </row>
    <row r="6863" spans="118:118" x14ac:dyDescent="0.3">
      <c r="DN6863" s="42"/>
    </row>
    <row r="6864" spans="118:118" x14ac:dyDescent="0.3">
      <c r="DN6864" s="42"/>
    </row>
    <row r="6865" spans="118:118" x14ac:dyDescent="0.3">
      <c r="DN6865" s="42"/>
    </row>
    <row r="6866" spans="118:118" x14ac:dyDescent="0.3">
      <c r="DN6866" s="42"/>
    </row>
    <row r="6867" spans="118:118" x14ac:dyDescent="0.3">
      <c r="DN6867" s="42"/>
    </row>
    <row r="6868" spans="118:118" x14ac:dyDescent="0.3">
      <c r="DN6868" s="42"/>
    </row>
    <row r="6869" spans="118:118" x14ac:dyDescent="0.3">
      <c r="DN6869" s="42"/>
    </row>
    <row r="6870" spans="118:118" x14ac:dyDescent="0.3">
      <c r="DN6870" s="42"/>
    </row>
    <row r="6871" spans="118:118" x14ac:dyDescent="0.3">
      <c r="DN6871" s="42"/>
    </row>
    <row r="6872" spans="118:118" x14ac:dyDescent="0.3">
      <c r="DN6872" s="42"/>
    </row>
    <row r="6873" spans="118:118" x14ac:dyDescent="0.3">
      <c r="DN6873" s="42"/>
    </row>
    <row r="6874" spans="118:118" x14ac:dyDescent="0.3">
      <c r="DN6874" s="42"/>
    </row>
    <row r="6875" spans="118:118" x14ac:dyDescent="0.3">
      <c r="DN6875" s="42"/>
    </row>
    <row r="6876" spans="118:118" x14ac:dyDescent="0.3">
      <c r="DN6876" s="42"/>
    </row>
    <row r="6877" spans="118:118" x14ac:dyDescent="0.3">
      <c r="DN6877" s="42"/>
    </row>
    <row r="6878" spans="118:118" x14ac:dyDescent="0.3">
      <c r="DN6878" s="42"/>
    </row>
    <row r="6879" spans="118:118" x14ac:dyDescent="0.3">
      <c r="DN6879" s="42"/>
    </row>
    <row r="6880" spans="118:118" x14ac:dyDescent="0.3">
      <c r="DN6880" s="42"/>
    </row>
    <row r="6881" spans="118:118" x14ac:dyDescent="0.3">
      <c r="DN6881" s="42"/>
    </row>
    <row r="6882" spans="118:118" x14ac:dyDescent="0.3">
      <c r="DN6882" s="42"/>
    </row>
    <row r="6883" spans="118:118" x14ac:dyDescent="0.3">
      <c r="DN6883" s="42"/>
    </row>
    <row r="6884" spans="118:118" x14ac:dyDescent="0.3">
      <c r="DN6884" s="42"/>
    </row>
    <row r="6885" spans="118:118" x14ac:dyDescent="0.3">
      <c r="DN6885" s="42"/>
    </row>
    <row r="6886" spans="118:118" x14ac:dyDescent="0.3">
      <c r="DN6886" s="42"/>
    </row>
    <row r="6887" spans="118:118" x14ac:dyDescent="0.3">
      <c r="DN6887" s="42"/>
    </row>
    <row r="6888" spans="118:118" x14ac:dyDescent="0.3">
      <c r="DN6888" s="42"/>
    </row>
    <row r="6889" spans="118:118" x14ac:dyDescent="0.3">
      <c r="DN6889" s="42"/>
    </row>
    <row r="6890" spans="118:118" x14ac:dyDescent="0.3">
      <c r="DN6890" s="42"/>
    </row>
    <row r="6891" spans="118:118" x14ac:dyDescent="0.3">
      <c r="DN6891" s="42"/>
    </row>
    <row r="6892" spans="118:118" x14ac:dyDescent="0.3">
      <c r="DN6892" s="42"/>
    </row>
    <row r="6893" spans="118:118" x14ac:dyDescent="0.3">
      <c r="DN6893" s="42"/>
    </row>
    <row r="6894" spans="118:118" x14ac:dyDescent="0.3">
      <c r="DN6894" s="42"/>
    </row>
    <row r="6895" spans="118:118" x14ac:dyDescent="0.3">
      <c r="DN6895" s="42"/>
    </row>
    <row r="6896" spans="118:118" x14ac:dyDescent="0.3">
      <c r="DN6896" s="42"/>
    </row>
    <row r="6897" spans="118:118" x14ac:dyDescent="0.3">
      <c r="DN6897" s="42"/>
    </row>
    <row r="6898" spans="118:118" x14ac:dyDescent="0.3">
      <c r="DN6898" s="42"/>
    </row>
    <row r="6899" spans="118:118" x14ac:dyDescent="0.3">
      <c r="DN6899" s="42"/>
    </row>
    <row r="6900" spans="118:118" x14ac:dyDescent="0.3">
      <c r="DN6900" s="42"/>
    </row>
    <row r="6901" spans="118:118" x14ac:dyDescent="0.3">
      <c r="DN6901" s="42"/>
    </row>
    <row r="6902" spans="118:118" x14ac:dyDescent="0.3">
      <c r="DN6902" s="42"/>
    </row>
    <row r="6903" spans="118:118" x14ac:dyDescent="0.3">
      <c r="DN6903" s="42"/>
    </row>
    <row r="6904" spans="118:118" x14ac:dyDescent="0.3">
      <c r="DN6904" s="42"/>
    </row>
    <row r="6905" spans="118:118" x14ac:dyDescent="0.3">
      <c r="DN6905" s="42"/>
    </row>
    <row r="6906" spans="118:118" x14ac:dyDescent="0.3">
      <c r="DN6906" s="42"/>
    </row>
    <row r="6907" spans="118:118" x14ac:dyDescent="0.3">
      <c r="DN6907" s="42"/>
    </row>
    <row r="6908" spans="118:118" x14ac:dyDescent="0.3">
      <c r="DN6908" s="42"/>
    </row>
    <row r="6909" spans="118:118" x14ac:dyDescent="0.3">
      <c r="DN6909" s="42"/>
    </row>
    <row r="6910" spans="118:118" x14ac:dyDescent="0.3">
      <c r="DN6910" s="42"/>
    </row>
    <row r="6911" spans="118:118" x14ac:dyDescent="0.3">
      <c r="DN6911" s="42"/>
    </row>
    <row r="6912" spans="118:118" x14ac:dyDescent="0.3">
      <c r="DN6912" s="42"/>
    </row>
    <row r="6913" spans="118:118" x14ac:dyDescent="0.3">
      <c r="DN6913" s="42"/>
    </row>
    <row r="6914" spans="118:118" x14ac:dyDescent="0.3">
      <c r="DN6914" s="42"/>
    </row>
    <row r="6915" spans="118:118" x14ac:dyDescent="0.3">
      <c r="DN6915" s="42"/>
    </row>
    <row r="6916" spans="118:118" x14ac:dyDescent="0.3">
      <c r="DN6916" s="42"/>
    </row>
    <row r="6917" spans="118:118" x14ac:dyDescent="0.3">
      <c r="DN6917" s="42"/>
    </row>
    <row r="6918" spans="118:118" x14ac:dyDescent="0.3">
      <c r="DN6918" s="42"/>
    </row>
    <row r="6919" spans="118:118" x14ac:dyDescent="0.3">
      <c r="DN6919" s="42"/>
    </row>
    <row r="6920" spans="118:118" x14ac:dyDescent="0.3">
      <c r="DN6920" s="42"/>
    </row>
    <row r="6921" spans="118:118" x14ac:dyDescent="0.3">
      <c r="DN6921" s="42"/>
    </row>
    <row r="6922" spans="118:118" x14ac:dyDescent="0.3">
      <c r="DN6922" s="42"/>
    </row>
    <row r="6923" spans="118:118" x14ac:dyDescent="0.3">
      <c r="DN6923" s="42"/>
    </row>
    <row r="6924" spans="118:118" x14ac:dyDescent="0.3">
      <c r="DN6924" s="42"/>
    </row>
    <row r="6925" spans="118:118" x14ac:dyDescent="0.3">
      <c r="DN6925" s="42"/>
    </row>
    <row r="6926" spans="118:118" x14ac:dyDescent="0.3">
      <c r="DN6926" s="42"/>
    </row>
    <row r="6927" spans="118:118" x14ac:dyDescent="0.3">
      <c r="DN6927" s="42"/>
    </row>
    <row r="6928" spans="118:118" x14ac:dyDescent="0.3">
      <c r="DN6928" s="42"/>
    </row>
    <row r="6929" spans="118:118" x14ac:dyDescent="0.3">
      <c r="DN6929" s="42"/>
    </row>
    <row r="6930" spans="118:118" x14ac:dyDescent="0.3">
      <c r="DN6930" s="42"/>
    </row>
    <row r="6931" spans="118:118" x14ac:dyDescent="0.3">
      <c r="DN6931" s="42"/>
    </row>
    <row r="6932" spans="118:118" x14ac:dyDescent="0.3">
      <c r="DN6932" s="42"/>
    </row>
    <row r="6933" spans="118:118" x14ac:dyDescent="0.3">
      <c r="DN6933" s="42"/>
    </row>
    <row r="6934" spans="118:118" x14ac:dyDescent="0.3">
      <c r="DN6934" s="42"/>
    </row>
    <row r="6935" spans="118:118" x14ac:dyDescent="0.3">
      <c r="DN6935" s="42"/>
    </row>
    <row r="6936" spans="118:118" x14ac:dyDescent="0.3">
      <c r="DN6936" s="42"/>
    </row>
    <row r="6937" spans="118:118" x14ac:dyDescent="0.3">
      <c r="DN6937" s="42"/>
    </row>
    <row r="6938" spans="118:118" x14ac:dyDescent="0.3">
      <c r="DN6938" s="42"/>
    </row>
    <row r="6939" spans="118:118" x14ac:dyDescent="0.3">
      <c r="DN6939" s="42"/>
    </row>
    <row r="6940" spans="118:118" x14ac:dyDescent="0.3">
      <c r="DN6940" s="42"/>
    </row>
    <row r="6941" spans="118:118" x14ac:dyDescent="0.3">
      <c r="DN6941" s="42"/>
    </row>
    <row r="6942" spans="118:118" x14ac:dyDescent="0.3">
      <c r="DN6942" s="42"/>
    </row>
    <row r="6943" spans="118:118" x14ac:dyDescent="0.3">
      <c r="DN6943" s="42"/>
    </row>
    <row r="6944" spans="118:118" x14ac:dyDescent="0.3">
      <c r="DN6944" s="42"/>
    </row>
    <row r="6945" spans="118:118" x14ac:dyDescent="0.3">
      <c r="DN6945" s="42"/>
    </row>
    <row r="6946" spans="118:118" x14ac:dyDescent="0.3">
      <c r="DN6946" s="42"/>
    </row>
    <row r="6947" spans="118:118" x14ac:dyDescent="0.3">
      <c r="DN6947" s="42"/>
    </row>
    <row r="6948" spans="118:118" x14ac:dyDescent="0.3">
      <c r="DN6948" s="42"/>
    </row>
    <row r="6949" spans="118:118" x14ac:dyDescent="0.3">
      <c r="DN6949" s="42"/>
    </row>
    <row r="6950" spans="118:118" x14ac:dyDescent="0.3">
      <c r="DN6950" s="42"/>
    </row>
    <row r="6951" spans="118:118" x14ac:dyDescent="0.3">
      <c r="DN6951" s="42"/>
    </row>
    <row r="6952" spans="118:118" x14ac:dyDescent="0.3">
      <c r="DN6952" s="42"/>
    </row>
    <row r="6953" spans="118:118" x14ac:dyDescent="0.3">
      <c r="DN6953" s="42"/>
    </row>
    <row r="6954" spans="118:118" x14ac:dyDescent="0.3">
      <c r="DN6954" s="42"/>
    </row>
    <row r="6955" spans="118:118" x14ac:dyDescent="0.3">
      <c r="DN6955" s="42"/>
    </row>
    <row r="6956" spans="118:118" x14ac:dyDescent="0.3">
      <c r="DN6956" s="42"/>
    </row>
    <row r="6957" spans="118:118" x14ac:dyDescent="0.3">
      <c r="DN6957" s="42"/>
    </row>
    <row r="6958" spans="118:118" x14ac:dyDescent="0.3">
      <c r="DN6958" s="42"/>
    </row>
    <row r="6959" spans="118:118" x14ac:dyDescent="0.3">
      <c r="DN6959" s="42"/>
    </row>
    <row r="6960" spans="118:118" x14ac:dyDescent="0.3">
      <c r="DN6960" s="42"/>
    </row>
    <row r="6961" spans="118:118" x14ac:dyDescent="0.3">
      <c r="DN6961" s="42"/>
    </row>
    <row r="6962" spans="118:118" x14ac:dyDescent="0.3">
      <c r="DN6962" s="42"/>
    </row>
    <row r="6963" spans="118:118" x14ac:dyDescent="0.3">
      <c r="DN6963" s="42"/>
    </row>
    <row r="6964" spans="118:118" x14ac:dyDescent="0.3">
      <c r="DN6964" s="42"/>
    </row>
    <row r="6965" spans="118:118" x14ac:dyDescent="0.3">
      <c r="DN6965" s="42"/>
    </row>
    <row r="6966" spans="118:118" x14ac:dyDescent="0.3">
      <c r="DN6966" s="42"/>
    </row>
    <row r="6967" spans="118:118" x14ac:dyDescent="0.3">
      <c r="DN6967" s="42"/>
    </row>
    <row r="6968" spans="118:118" x14ac:dyDescent="0.3">
      <c r="DN6968" s="42"/>
    </row>
    <row r="6969" spans="118:118" x14ac:dyDescent="0.3">
      <c r="DN6969" s="42"/>
    </row>
    <row r="6970" spans="118:118" x14ac:dyDescent="0.3">
      <c r="DN6970" s="42"/>
    </row>
    <row r="6971" spans="118:118" x14ac:dyDescent="0.3">
      <c r="DN6971" s="42"/>
    </row>
    <row r="6972" spans="118:118" x14ac:dyDescent="0.3">
      <c r="DN6972" s="42"/>
    </row>
    <row r="6973" spans="118:118" x14ac:dyDescent="0.3">
      <c r="DN6973" s="42"/>
    </row>
    <row r="6974" spans="118:118" x14ac:dyDescent="0.3">
      <c r="DN6974" s="42"/>
    </row>
    <row r="6975" spans="118:118" x14ac:dyDescent="0.3">
      <c r="DN6975" s="42"/>
    </row>
    <row r="6976" spans="118:118" x14ac:dyDescent="0.3">
      <c r="DN6976" s="42"/>
    </row>
    <row r="6977" spans="118:118" x14ac:dyDescent="0.3">
      <c r="DN6977" s="42"/>
    </row>
    <row r="6978" spans="118:118" x14ac:dyDescent="0.3">
      <c r="DN6978" s="42"/>
    </row>
    <row r="6979" spans="118:118" x14ac:dyDescent="0.3">
      <c r="DN6979" s="42"/>
    </row>
    <row r="6980" spans="118:118" x14ac:dyDescent="0.3">
      <c r="DN6980" s="42"/>
    </row>
    <row r="6981" spans="118:118" x14ac:dyDescent="0.3">
      <c r="DN6981" s="42"/>
    </row>
    <row r="6982" spans="118:118" x14ac:dyDescent="0.3">
      <c r="DN6982" s="42"/>
    </row>
    <row r="6983" spans="118:118" x14ac:dyDescent="0.3">
      <c r="DN6983" s="42"/>
    </row>
    <row r="6984" spans="118:118" x14ac:dyDescent="0.3">
      <c r="DN6984" s="42"/>
    </row>
    <row r="6985" spans="118:118" x14ac:dyDescent="0.3">
      <c r="DN6985" s="42"/>
    </row>
    <row r="6986" spans="118:118" x14ac:dyDescent="0.3">
      <c r="DN6986" s="42"/>
    </row>
    <row r="6987" spans="118:118" x14ac:dyDescent="0.3">
      <c r="DN6987" s="42"/>
    </row>
    <row r="6988" spans="118:118" x14ac:dyDescent="0.3">
      <c r="DN6988" s="42"/>
    </row>
    <row r="6989" spans="118:118" x14ac:dyDescent="0.3">
      <c r="DN6989" s="42"/>
    </row>
    <row r="6990" spans="118:118" x14ac:dyDescent="0.3">
      <c r="DN6990" s="42"/>
    </row>
    <row r="6991" spans="118:118" x14ac:dyDescent="0.3">
      <c r="DN6991" s="42"/>
    </row>
    <row r="6992" spans="118:118" x14ac:dyDescent="0.3">
      <c r="DN6992" s="42"/>
    </row>
    <row r="6993" spans="118:118" x14ac:dyDescent="0.3">
      <c r="DN6993" s="42"/>
    </row>
    <row r="6994" spans="118:118" x14ac:dyDescent="0.3">
      <c r="DN6994" s="42"/>
    </row>
    <row r="6995" spans="118:118" x14ac:dyDescent="0.3">
      <c r="DN6995" s="42"/>
    </row>
    <row r="6996" spans="118:118" x14ac:dyDescent="0.3">
      <c r="DN6996" s="42"/>
    </row>
    <row r="6997" spans="118:118" x14ac:dyDescent="0.3">
      <c r="DN6997" s="42"/>
    </row>
    <row r="6998" spans="118:118" x14ac:dyDescent="0.3">
      <c r="DN6998" s="42"/>
    </row>
    <row r="6999" spans="118:118" x14ac:dyDescent="0.3">
      <c r="DN6999" s="42"/>
    </row>
    <row r="7000" spans="118:118" x14ac:dyDescent="0.3">
      <c r="DN7000" s="42"/>
    </row>
    <row r="7001" spans="118:118" x14ac:dyDescent="0.3">
      <c r="DN7001" s="42"/>
    </row>
    <row r="7002" spans="118:118" x14ac:dyDescent="0.3">
      <c r="DN7002" s="42"/>
    </row>
    <row r="7003" spans="118:118" x14ac:dyDescent="0.3">
      <c r="DN7003" s="42"/>
    </row>
    <row r="7004" spans="118:118" x14ac:dyDescent="0.3">
      <c r="DN7004" s="42"/>
    </row>
    <row r="7005" spans="118:118" x14ac:dyDescent="0.3">
      <c r="DN7005" s="42"/>
    </row>
    <row r="7006" spans="118:118" x14ac:dyDescent="0.3">
      <c r="DN7006" s="42"/>
    </row>
    <row r="7007" spans="118:118" x14ac:dyDescent="0.3">
      <c r="DN7007" s="42"/>
    </row>
    <row r="7008" spans="118:118" x14ac:dyDescent="0.3">
      <c r="DN7008" s="42"/>
    </row>
    <row r="7009" spans="118:118" x14ac:dyDescent="0.3">
      <c r="DN7009" s="42"/>
    </row>
    <row r="7010" spans="118:118" x14ac:dyDescent="0.3">
      <c r="DN7010" s="42"/>
    </row>
    <row r="7011" spans="118:118" x14ac:dyDescent="0.3">
      <c r="DN7011" s="42"/>
    </row>
    <row r="7012" spans="118:118" x14ac:dyDescent="0.3">
      <c r="DN7012" s="42"/>
    </row>
    <row r="7013" spans="118:118" x14ac:dyDescent="0.3">
      <c r="DN7013" s="42"/>
    </row>
    <row r="7014" spans="118:118" x14ac:dyDescent="0.3">
      <c r="DN7014" s="42"/>
    </row>
    <row r="7015" spans="118:118" x14ac:dyDescent="0.3">
      <c r="DN7015" s="42"/>
    </row>
    <row r="7016" spans="118:118" x14ac:dyDescent="0.3">
      <c r="DN7016" s="42"/>
    </row>
    <row r="7017" spans="118:118" x14ac:dyDescent="0.3">
      <c r="DN7017" s="42"/>
    </row>
    <row r="7018" spans="118:118" x14ac:dyDescent="0.3">
      <c r="DN7018" s="42"/>
    </row>
    <row r="7019" spans="118:118" x14ac:dyDescent="0.3">
      <c r="DN7019" s="42"/>
    </row>
    <row r="7020" spans="118:118" x14ac:dyDescent="0.3">
      <c r="DN7020" s="42"/>
    </row>
    <row r="7021" spans="118:118" x14ac:dyDescent="0.3">
      <c r="DN7021" s="42"/>
    </row>
    <row r="7022" spans="118:118" x14ac:dyDescent="0.3">
      <c r="DN7022" s="42"/>
    </row>
    <row r="7023" spans="118:118" x14ac:dyDescent="0.3">
      <c r="DN7023" s="42"/>
    </row>
    <row r="7024" spans="118:118" x14ac:dyDescent="0.3">
      <c r="DN7024" s="42"/>
    </row>
    <row r="7025" spans="118:118" x14ac:dyDescent="0.3">
      <c r="DN7025" s="42"/>
    </row>
    <row r="7026" spans="118:118" x14ac:dyDescent="0.3">
      <c r="DN7026" s="42"/>
    </row>
    <row r="7027" spans="118:118" x14ac:dyDescent="0.3">
      <c r="DN7027" s="42"/>
    </row>
    <row r="7028" spans="118:118" x14ac:dyDescent="0.3">
      <c r="DN7028" s="42"/>
    </row>
    <row r="7029" spans="118:118" x14ac:dyDescent="0.3">
      <c r="DN7029" s="42"/>
    </row>
    <row r="7030" spans="118:118" x14ac:dyDescent="0.3">
      <c r="DN7030" s="42"/>
    </row>
    <row r="7031" spans="118:118" x14ac:dyDescent="0.3">
      <c r="DN7031" s="42"/>
    </row>
    <row r="7032" spans="118:118" x14ac:dyDescent="0.3">
      <c r="DN7032" s="42"/>
    </row>
    <row r="7033" spans="118:118" x14ac:dyDescent="0.3">
      <c r="DN7033" s="42"/>
    </row>
    <row r="7034" spans="118:118" x14ac:dyDescent="0.3">
      <c r="DN7034" s="42"/>
    </row>
    <row r="7035" spans="118:118" x14ac:dyDescent="0.3">
      <c r="DN7035" s="42"/>
    </row>
    <row r="7036" spans="118:118" x14ac:dyDescent="0.3">
      <c r="DN7036" s="42"/>
    </row>
    <row r="7037" spans="118:118" x14ac:dyDescent="0.3">
      <c r="DN7037" s="42"/>
    </row>
    <row r="7038" spans="118:118" x14ac:dyDescent="0.3">
      <c r="DN7038" s="42"/>
    </row>
    <row r="7039" spans="118:118" x14ac:dyDescent="0.3">
      <c r="DN7039" s="42"/>
    </row>
    <row r="7040" spans="118:118" x14ac:dyDescent="0.3">
      <c r="DN7040" s="42"/>
    </row>
    <row r="7041" spans="118:118" x14ac:dyDescent="0.3">
      <c r="DN7041" s="42"/>
    </row>
    <row r="7042" spans="118:118" x14ac:dyDescent="0.3">
      <c r="DN7042" s="42"/>
    </row>
    <row r="7043" spans="118:118" x14ac:dyDescent="0.3">
      <c r="DN7043" s="42"/>
    </row>
    <row r="7044" spans="118:118" x14ac:dyDescent="0.3">
      <c r="DN7044" s="42"/>
    </row>
    <row r="7045" spans="118:118" x14ac:dyDescent="0.3">
      <c r="DN7045" s="42"/>
    </row>
    <row r="7046" spans="118:118" x14ac:dyDescent="0.3">
      <c r="DN7046" s="42"/>
    </row>
    <row r="7047" spans="118:118" x14ac:dyDescent="0.3">
      <c r="DN7047" s="42"/>
    </row>
    <row r="7048" spans="118:118" x14ac:dyDescent="0.3">
      <c r="DN7048" s="42"/>
    </row>
    <row r="7049" spans="118:118" x14ac:dyDescent="0.3">
      <c r="DN7049" s="42"/>
    </row>
    <row r="7050" spans="118:118" x14ac:dyDescent="0.3">
      <c r="DN7050" s="42"/>
    </row>
    <row r="7051" spans="118:118" x14ac:dyDescent="0.3">
      <c r="DN7051" s="42"/>
    </row>
    <row r="7052" spans="118:118" x14ac:dyDescent="0.3">
      <c r="DN7052" s="42"/>
    </row>
    <row r="7053" spans="118:118" x14ac:dyDescent="0.3">
      <c r="DN7053" s="42"/>
    </row>
    <row r="7054" spans="118:118" x14ac:dyDescent="0.3">
      <c r="DN7054" s="42"/>
    </row>
    <row r="7055" spans="118:118" x14ac:dyDescent="0.3">
      <c r="DN7055" s="42"/>
    </row>
    <row r="7056" spans="118:118" x14ac:dyDescent="0.3">
      <c r="DN7056" s="42"/>
    </row>
    <row r="7057" spans="118:118" x14ac:dyDescent="0.3">
      <c r="DN7057" s="42"/>
    </row>
    <row r="7058" spans="118:118" x14ac:dyDescent="0.3">
      <c r="DN7058" s="42"/>
    </row>
    <row r="7059" spans="118:118" x14ac:dyDescent="0.3">
      <c r="DN7059" s="42"/>
    </row>
    <row r="7060" spans="118:118" x14ac:dyDescent="0.3">
      <c r="DN7060" s="42"/>
    </row>
    <row r="7061" spans="118:118" x14ac:dyDescent="0.3">
      <c r="DN7061" s="42"/>
    </row>
    <row r="7062" spans="118:118" x14ac:dyDescent="0.3">
      <c r="DN7062" s="42"/>
    </row>
    <row r="7063" spans="118:118" x14ac:dyDescent="0.3">
      <c r="DN7063" s="42"/>
    </row>
    <row r="7064" spans="118:118" x14ac:dyDescent="0.3">
      <c r="DN7064" s="42"/>
    </row>
    <row r="7065" spans="118:118" x14ac:dyDescent="0.3">
      <c r="DN7065" s="42"/>
    </row>
    <row r="7066" spans="118:118" x14ac:dyDescent="0.3">
      <c r="DN7066" s="42"/>
    </row>
    <row r="7067" spans="118:118" x14ac:dyDescent="0.3">
      <c r="DN7067" s="42"/>
    </row>
    <row r="7068" spans="118:118" x14ac:dyDescent="0.3">
      <c r="DN7068" s="42"/>
    </row>
    <row r="7069" spans="118:118" x14ac:dyDescent="0.3">
      <c r="DN7069" s="42"/>
    </row>
    <row r="7070" spans="118:118" x14ac:dyDescent="0.3">
      <c r="DN7070" s="42"/>
    </row>
    <row r="7071" spans="118:118" x14ac:dyDescent="0.3">
      <c r="DN7071" s="42"/>
    </row>
    <row r="7072" spans="118:118" x14ac:dyDescent="0.3">
      <c r="DN7072" s="42"/>
    </row>
    <row r="7073" spans="118:118" x14ac:dyDescent="0.3">
      <c r="DN7073" s="42"/>
    </row>
    <row r="7074" spans="118:118" x14ac:dyDescent="0.3">
      <c r="DN7074" s="42"/>
    </row>
    <row r="7075" spans="118:118" x14ac:dyDescent="0.3">
      <c r="DN7075" s="42"/>
    </row>
    <row r="7076" spans="118:118" x14ac:dyDescent="0.3">
      <c r="DN7076" s="42"/>
    </row>
    <row r="7077" spans="118:118" x14ac:dyDescent="0.3">
      <c r="DN7077" s="42"/>
    </row>
    <row r="7078" spans="118:118" x14ac:dyDescent="0.3">
      <c r="DN7078" s="42"/>
    </row>
    <row r="7079" spans="118:118" x14ac:dyDescent="0.3">
      <c r="DN7079" s="42"/>
    </row>
    <row r="7080" spans="118:118" x14ac:dyDescent="0.3">
      <c r="DN7080" s="42"/>
    </row>
    <row r="7081" spans="118:118" x14ac:dyDescent="0.3">
      <c r="DN7081" s="42"/>
    </row>
    <row r="7082" spans="118:118" x14ac:dyDescent="0.3">
      <c r="DN7082" s="42"/>
    </row>
    <row r="7083" spans="118:118" x14ac:dyDescent="0.3">
      <c r="DN7083" s="42"/>
    </row>
    <row r="7084" spans="118:118" x14ac:dyDescent="0.3">
      <c r="DN7084" s="42"/>
    </row>
    <row r="7085" spans="118:118" x14ac:dyDescent="0.3">
      <c r="DN7085" s="42"/>
    </row>
    <row r="7086" spans="118:118" x14ac:dyDescent="0.3">
      <c r="DN7086" s="42"/>
    </row>
    <row r="7087" spans="118:118" x14ac:dyDescent="0.3">
      <c r="DN7087" s="42"/>
    </row>
    <row r="7088" spans="118:118" x14ac:dyDescent="0.3">
      <c r="DN7088" s="42"/>
    </row>
    <row r="7089" spans="118:118" x14ac:dyDescent="0.3">
      <c r="DN7089" s="42"/>
    </row>
    <row r="7090" spans="118:118" x14ac:dyDescent="0.3">
      <c r="DN7090" s="42"/>
    </row>
    <row r="7091" spans="118:118" x14ac:dyDescent="0.3">
      <c r="DN7091" s="42"/>
    </row>
    <row r="7092" spans="118:118" x14ac:dyDescent="0.3">
      <c r="DN7092" s="42"/>
    </row>
    <row r="7093" spans="118:118" x14ac:dyDescent="0.3">
      <c r="DN7093" s="42"/>
    </row>
    <row r="7094" spans="118:118" x14ac:dyDescent="0.3">
      <c r="DN7094" s="42"/>
    </row>
    <row r="7095" spans="118:118" x14ac:dyDescent="0.3">
      <c r="DN7095" s="42"/>
    </row>
    <row r="7096" spans="118:118" x14ac:dyDescent="0.3">
      <c r="DN7096" s="42"/>
    </row>
    <row r="7097" spans="118:118" x14ac:dyDescent="0.3">
      <c r="DN7097" s="42"/>
    </row>
    <row r="7098" spans="118:118" x14ac:dyDescent="0.3">
      <c r="DN7098" s="42"/>
    </row>
    <row r="7099" spans="118:118" x14ac:dyDescent="0.3">
      <c r="DN7099" s="42"/>
    </row>
    <row r="7100" spans="118:118" x14ac:dyDescent="0.3">
      <c r="DN7100" s="42"/>
    </row>
    <row r="7101" spans="118:118" x14ac:dyDescent="0.3">
      <c r="DN7101" s="42"/>
    </row>
    <row r="7102" spans="118:118" x14ac:dyDescent="0.3">
      <c r="DN7102" s="42"/>
    </row>
    <row r="7103" spans="118:118" x14ac:dyDescent="0.3">
      <c r="DN7103" s="42"/>
    </row>
    <row r="7104" spans="118:118" x14ac:dyDescent="0.3">
      <c r="DN7104" s="42"/>
    </row>
    <row r="7105" spans="118:118" x14ac:dyDescent="0.3">
      <c r="DN7105" s="42"/>
    </row>
    <row r="7106" spans="118:118" x14ac:dyDescent="0.3">
      <c r="DN7106" s="42"/>
    </row>
    <row r="7107" spans="118:118" x14ac:dyDescent="0.3">
      <c r="DN7107" s="42"/>
    </row>
    <row r="7108" spans="118:118" x14ac:dyDescent="0.3">
      <c r="DN7108" s="42"/>
    </row>
    <row r="7109" spans="118:118" x14ac:dyDescent="0.3">
      <c r="DN7109" s="42"/>
    </row>
    <row r="7110" spans="118:118" x14ac:dyDescent="0.3">
      <c r="DN7110" s="42"/>
    </row>
    <row r="7111" spans="118:118" x14ac:dyDescent="0.3">
      <c r="DN7111" s="42"/>
    </row>
    <row r="7112" spans="118:118" x14ac:dyDescent="0.3">
      <c r="DN7112" s="42"/>
    </row>
    <row r="7113" spans="118:118" x14ac:dyDescent="0.3">
      <c r="DN7113" s="42"/>
    </row>
    <row r="7114" spans="118:118" x14ac:dyDescent="0.3">
      <c r="DN7114" s="42"/>
    </row>
    <row r="7115" spans="118:118" x14ac:dyDescent="0.3">
      <c r="DN7115" s="42"/>
    </row>
    <row r="7116" spans="118:118" x14ac:dyDescent="0.3">
      <c r="DN7116" s="42"/>
    </row>
    <row r="7117" spans="118:118" x14ac:dyDescent="0.3">
      <c r="DN7117" s="42"/>
    </row>
    <row r="7118" spans="118:118" x14ac:dyDescent="0.3">
      <c r="DN7118" s="42"/>
    </row>
    <row r="7119" spans="118:118" x14ac:dyDescent="0.3">
      <c r="DN7119" s="42"/>
    </row>
    <row r="7120" spans="118:118" x14ac:dyDescent="0.3">
      <c r="DN7120" s="42"/>
    </row>
    <row r="7121" spans="118:118" x14ac:dyDescent="0.3">
      <c r="DN7121" s="42"/>
    </row>
    <row r="7122" spans="118:118" x14ac:dyDescent="0.3">
      <c r="DN7122" s="42"/>
    </row>
    <row r="7123" spans="118:118" x14ac:dyDescent="0.3">
      <c r="DN7123" s="42"/>
    </row>
    <row r="7124" spans="118:118" x14ac:dyDescent="0.3">
      <c r="DN7124" s="42"/>
    </row>
    <row r="7125" spans="118:118" x14ac:dyDescent="0.3">
      <c r="DN7125" s="42"/>
    </row>
    <row r="7126" spans="118:118" x14ac:dyDescent="0.3">
      <c r="DN7126" s="42"/>
    </row>
    <row r="7127" spans="118:118" x14ac:dyDescent="0.3">
      <c r="DN7127" s="42"/>
    </row>
    <row r="7128" spans="118:118" x14ac:dyDescent="0.3">
      <c r="DN7128" s="42"/>
    </row>
    <row r="7129" spans="118:118" x14ac:dyDescent="0.3">
      <c r="DN7129" s="42"/>
    </row>
    <row r="7130" spans="118:118" x14ac:dyDescent="0.3">
      <c r="DN7130" s="42"/>
    </row>
    <row r="7131" spans="118:118" x14ac:dyDescent="0.3">
      <c r="DN7131" s="42"/>
    </row>
    <row r="7132" spans="118:118" x14ac:dyDescent="0.3">
      <c r="DN7132" s="42"/>
    </row>
    <row r="7133" spans="118:118" x14ac:dyDescent="0.3">
      <c r="DN7133" s="42"/>
    </row>
    <row r="7134" spans="118:118" x14ac:dyDescent="0.3">
      <c r="DN7134" s="42"/>
    </row>
    <row r="7135" spans="118:118" x14ac:dyDescent="0.3">
      <c r="DN7135" s="42"/>
    </row>
    <row r="7136" spans="118:118" x14ac:dyDescent="0.3">
      <c r="DN7136" s="42"/>
    </row>
    <row r="7137" spans="118:118" x14ac:dyDescent="0.3">
      <c r="DN7137" s="42"/>
    </row>
    <row r="7138" spans="118:118" x14ac:dyDescent="0.3">
      <c r="DN7138" s="42"/>
    </row>
    <row r="7139" spans="118:118" x14ac:dyDescent="0.3">
      <c r="DN7139" s="42"/>
    </row>
    <row r="7140" spans="118:118" x14ac:dyDescent="0.3">
      <c r="DN7140" s="42"/>
    </row>
    <row r="7141" spans="118:118" x14ac:dyDescent="0.3">
      <c r="DN7141" s="42"/>
    </row>
    <row r="7142" spans="118:118" x14ac:dyDescent="0.3">
      <c r="DN7142" s="42"/>
    </row>
    <row r="7143" spans="118:118" x14ac:dyDescent="0.3">
      <c r="DN7143" s="42"/>
    </row>
    <row r="7144" spans="118:118" x14ac:dyDescent="0.3">
      <c r="DN7144" s="42"/>
    </row>
    <row r="7145" spans="118:118" x14ac:dyDescent="0.3">
      <c r="DN7145" s="42"/>
    </row>
    <row r="7146" spans="118:118" x14ac:dyDescent="0.3">
      <c r="DN7146" s="42"/>
    </row>
    <row r="7147" spans="118:118" x14ac:dyDescent="0.3">
      <c r="DN7147" s="42"/>
    </row>
    <row r="7148" spans="118:118" x14ac:dyDescent="0.3">
      <c r="DN7148" s="42"/>
    </row>
    <row r="7149" spans="118:118" x14ac:dyDescent="0.3">
      <c r="DN7149" s="42"/>
    </row>
    <row r="7150" spans="118:118" x14ac:dyDescent="0.3">
      <c r="DN7150" s="42"/>
    </row>
    <row r="7151" spans="118:118" x14ac:dyDescent="0.3">
      <c r="DN7151" s="42"/>
    </row>
    <row r="7152" spans="118:118" x14ac:dyDescent="0.3">
      <c r="DN7152" s="42"/>
    </row>
    <row r="7153" spans="118:118" x14ac:dyDescent="0.3">
      <c r="DN7153" s="42"/>
    </row>
    <row r="7154" spans="118:118" x14ac:dyDescent="0.3">
      <c r="DN7154" s="42"/>
    </row>
    <row r="7155" spans="118:118" x14ac:dyDescent="0.3">
      <c r="DN7155" s="42"/>
    </row>
    <row r="7156" spans="118:118" x14ac:dyDescent="0.3">
      <c r="DN7156" s="42"/>
    </row>
    <row r="7157" spans="118:118" x14ac:dyDescent="0.3">
      <c r="DN7157" s="42"/>
    </row>
    <row r="7158" spans="118:118" x14ac:dyDescent="0.3">
      <c r="DN7158" s="42"/>
    </row>
    <row r="7159" spans="118:118" x14ac:dyDescent="0.3">
      <c r="DN7159" s="42"/>
    </row>
    <row r="7160" spans="118:118" x14ac:dyDescent="0.3">
      <c r="DN7160" s="42"/>
    </row>
    <row r="7161" spans="118:118" x14ac:dyDescent="0.3">
      <c r="DN7161" s="42"/>
    </row>
    <row r="7162" spans="118:118" x14ac:dyDescent="0.3">
      <c r="DN7162" s="42"/>
    </row>
    <row r="7163" spans="118:118" x14ac:dyDescent="0.3">
      <c r="DN7163" s="42"/>
    </row>
    <row r="7164" spans="118:118" x14ac:dyDescent="0.3">
      <c r="DN7164" s="42"/>
    </row>
    <row r="7165" spans="118:118" x14ac:dyDescent="0.3">
      <c r="DN7165" s="42"/>
    </row>
    <row r="7166" spans="118:118" x14ac:dyDescent="0.3">
      <c r="DN7166" s="42"/>
    </row>
    <row r="7167" spans="118:118" x14ac:dyDescent="0.3">
      <c r="DN7167" s="42"/>
    </row>
    <row r="7168" spans="118:118" x14ac:dyDescent="0.3">
      <c r="DN7168" s="42"/>
    </row>
    <row r="7169" spans="118:118" x14ac:dyDescent="0.3">
      <c r="DN7169" s="42"/>
    </row>
    <row r="7170" spans="118:118" x14ac:dyDescent="0.3">
      <c r="DN7170" s="42"/>
    </row>
    <row r="7171" spans="118:118" x14ac:dyDescent="0.3">
      <c r="DN7171" s="42"/>
    </row>
    <row r="7172" spans="118:118" x14ac:dyDescent="0.3">
      <c r="DN7172" s="42"/>
    </row>
    <row r="7173" spans="118:118" x14ac:dyDescent="0.3">
      <c r="DN7173" s="42"/>
    </row>
    <row r="7174" spans="118:118" x14ac:dyDescent="0.3">
      <c r="DN7174" s="42"/>
    </row>
    <row r="7175" spans="118:118" x14ac:dyDescent="0.3">
      <c r="DN7175" s="42"/>
    </row>
    <row r="7176" spans="118:118" x14ac:dyDescent="0.3">
      <c r="DN7176" s="42"/>
    </row>
    <row r="7177" spans="118:118" x14ac:dyDescent="0.3">
      <c r="DN7177" s="42"/>
    </row>
    <row r="7178" spans="118:118" x14ac:dyDescent="0.3">
      <c r="DN7178" s="42"/>
    </row>
    <row r="7179" spans="118:118" x14ac:dyDescent="0.3">
      <c r="DN7179" s="42"/>
    </row>
    <row r="7180" spans="118:118" x14ac:dyDescent="0.3">
      <c r="DN7180" s="42"/>
    </row>
    <row r="7181" spans="118:118" x14ac:dyDescent="0.3">
      <c r="DN7181" s="42"/>
    </row>
    <row r="7182" spans="118:118" x14ac:dyDescent="0.3">
      <c r="DN7182" s="42"/>
    </row>
    <row r="7183" spans="118:118" x14ac:dyDescent="0.3">
      <c r="DN7183" s="42"/>
    </row>
    <row r="7184" spans="118:118" x14ac:dyDescent="0.3">
      <c r="DN7184" s="42"/>
    </row>
    <row r="7185" spans="118:118" x14ac:dyDescent="0.3">
      <c r="DN7185" s="42"/>
    </row>
    <row r="7186" spans="118:118" x14ac:dyDescent="0.3">
      <c r="DN7186" s="42"/>
    </row>
    <row r="7187" spans="118:118" x14ac:dyDescent="0.3">
      <c r="DN7187" s="42"/>
    </row>
    <row r="7188" spans="118:118" x14ac:dyDescent="0.3">
      <c r="DN7188" s="42"/>
    </row>
    <row r="7189" spans="118:118" x14ac:dyDescent="0.3">
      <c r="DN7189" s="42"/>
    </row>
    <row r="7190" spans="118:118" x14ac:dyDescent="0.3">
      <c r="DN7190" s="42"/>
    </row>
    <row r="7191" spans="118:118" x14ac:dyDescent="0.3">
      <c r="DN7191" s="42"/>
    </row>
    <row r="7192" spans="118:118" x14ac:dyDescent="0.3">
      <c r="DN7192" s="42"/>
    </row>
    <row r="7193" spans="118:118" x14ac:dyDescent="0.3">
      <c r="DN7193" s="42"/>
    </row>
    <row r="7194" spans="118:118" x14ac:dyDescent="0.3">
      <c r="DN7194" s="42"/>
    </row>
    <row r="7195" spans="118:118" x14ac:dyDescent="0.3">
      <c r="DN7195" s="42"/>
    </row>
    <row r="7196" spans="118:118" x14ac:dyDescent="0.3">
      <c r="DN7196" s="42"/>
    </row>
    <row r="7197" spans="118:118" x14ac:dyDescent="0.3">
      <c r="DN7197" s="42"/>
    </row>
    <row r="7198" spans="118:118" x14ac:dyDescent="0.3">
      <c r="DN7198" s="42"/>
    </row>
    <row r="7199" spans="118:118" x14ac:dyDescent="0.3">
      <c r="DN7199" s="42"/>
    </row>
    <row r="7200" spans="118:118" x14ac:dyDescent="0.3">
      <c r="DN7200" s="42"/>
    </row>
    <row r="7201" spans="118:118" x14ac:dyDescent="0.3">
      <c r="DN7201" s="42"/>
    </row>
    <row r="7202" spans="118:118" x14ac:dyDescent="0.3">
      <c r="DN7202" s="42"/>
    </row>
    <row r="7203" spans="118:118" x14ac:dyDescent="0.3">
      <c r="DN7203" s="42"/>
    </row>
    <row r="7204" spans="118:118" x14ac:dyDescent="0.3">
      <c r="DN7204" s="42"/>
    </row>
    <row r="7205" spans="118:118" x14ac:dyDescent="0.3">
      <c r="DN7205" s="42"/>
    </row>
    <row r="7206" spans="118:118" x14ac:dyDescent="0.3">
      <c r="DN7206" s="42"/>
    </row>
    <row r="7207" spans="118:118" x14ac:dyDescent="0.3">
      <c r="DN7207" s="42"/>
    </row>
    <row r="7208" spans="118:118" x14ac:dyDescent="0.3">
      <c r="DN7208" s="42"/>
    </row>
    <row r="7209" spans="118:118" x14ac:dyDescent="0.3">
      <c r="DN7209" s="42"/>
    </row>
    <row r="7210" spans="118:118" x14ac:dyDescent="0.3">
      <c r="DN7210" s="42"/>
    </row>
    <row r="7211" spans="118:118" x14ac:dyDescent="0.3">
      <c r="DN7211" s="42"/>
    </row>
    <row r="7212" spans="118:118" x14ac:dyDescent="0.3">
      <c r="DN7212" s="42"/>
    </row>
    <row r="7213" spans="118:118" x14ac:dyDescent="0.3">
      <c r="DN7213" s="42"/>
    </row>
    <row r="7214" spans="118:118" x14ac:dyDescent="0.3">
      <c r="DN7214" s="42"/>
    </row>
    <row r="7215" spans="118:118" x14ac:dyDescent="0.3">
      <c r="DN7215" s="42"/>
    </row>
    <row r="7216" spans="118:118" x14ac:dyDescent="0.3">
      <c r="DN7216" s="42"/>
    </row>
    <row r="7217" spans="118:118" x14ac:dyDescent="0.3">
      <c r="DN7217" s="42"/>
    </row>
    <row r="7218" spans="118:118" x14ac:dyDescent="0.3">
      <c r="DN7218" s="42"/>
    </row>
    <row r="7219" spans="118:118" x14ac:dyDescent="0.3">
      <c r="DN7219" s="42"/>
    </row>
    <row r="7220" spans="118:118" x14ac:dyDescent="0.3">
      <c r="DN7220" s="42"/>
    </row>
    <row r="7221" spans="118:118" x14ac:dyDescent="0.3">
      <c r="DN7221" s="42"/>
    </row>
    <row r="7222" spans="118:118" x14ac:dyDescent="0.3">
      <c r="DN7222" s="42"/>
    </row>
    <row r="7223" spans="118:118" x14ac:dyDescent="0.3">
      <c r="DN7223" s="42"/>
    </row>
    <row r="7224" spans="118:118" x14ac:dyDescent="0.3">
      <c r="DN7224" s="42"/>
    </row>
    <row r="7225" spans="118:118" x14ac:dyDescent="0.3">
      <c r="DN7225" s="42"/>
    </row>
    <row r="7226" spans="118:118" x14ac:dyDescent="0.3">
      <c r="DN7226" s="42"/>
    </row>
    <row r="7227" spans="118:118" x14ac:dyDescent="0.3">
      <c r="DN7227" s="42"/>
    </row>
    <row r="7228" spans="118:118" x14ac:dyDescent="0.3">
      <c r="DN7228" s="42"/>
    </row>
    <row r="7229" spans="118:118" x14ac:dyDescent="0.3">
      <c r="DN7229" s="42"/>
    </row>
    <row r="7230" spans="118:118" x14ac:dyDescent="0.3">
      <c r="DN7230" s="42"/>
    </row>
    <row r="7231" spans="118:118" x14ac:dyDescent="0.3">
      <c r="DN7231" s="42"/>
    </row>
    <row r="7232" spans="118:118" x14ac:dyDescent="0.3">
      <c r="DN7232" s="42"/>
    </row>
    <row r="7233" spans="118:118" x14ac:dyDescent="0.3">
      <c r="DN7233" s="42"/>
    </row>
    <row r="7234" spans="118:118" x14ac:dyDescent="0.3">
      <c r="DN7234" s="42"/>
    </row>
    <row r="7235" spans="118:118" x14ac:dyDescent="0.3">
      <c r="DN7235" s="42"/>
    </row>
    <row r="7236" spans="118:118" x14ac:dyDescent="0.3">
      <c r="DN7236" s="42"/>
    </row>
    <row r="7237" spans="118:118" x14ac:dyDescent="0.3">
      <c r="DN7237" s="42"/>
    </row>
    <row r="7238" spans="118:118" x14ac:dyDescent="0.3">
      <c r="DN7238" s="42"/>
    </row>
    <row r="7239" spans="118:118" x14ac:dyDescent="0.3">
      <c r="DN7239" s="42"/>
    </row>
    <row r="7240" spans="118:118" x14ac:dyDescent="0.3">
      <c r="DN7240" s="42"/>
    </row>
    <row r="7241" spans="118:118" x14ac:dyDescent="0.3">
      <c r="DN7241" s="42"/>
    </row>
    <row r="7242" spans="118:118" x14ac:dyDescent="0.3">
      <c r="DN7242" s="42"/>
    </row>
    <row r="7243" spans="118:118" x14ac:dyDescent="0.3">
      <c r="DN7243" s="42"/>
    </row>
    <row r="7244" spans="118:118" x14ac:dyDescent="0.3">
      <c r="DN7244" s="42"/>
    </row>
    <row r="7245" spans="118:118" x14ac:dyDescent="0.3">
      <c r="DN7245" s="42"/>
    </row>
    <row r="7246" spans="118:118" x14ac:dyDescent="0.3">
      <c r="DN7246" s="42"/>
    </row>
    <row r="7247" spans="118:118" x14ac:dyDescent="0.3">
      <c r="DN7247" s="42"/>
    </row>
    <row r="7248" spans="118:118" x14ac:dyDescent="0.3">
      <c r="DN7248" s="42"/>
    </row>
    <row r="7249" spans="118:118" x14ac:dyDescent="0.3">
      <c r="DN7249" s="42"/>
    </row>
    <row r="7250" spans="118:118" x14ac:dyDescent="0.3">
      <c r="DN7250" s="42"/>
    </row>
    <row r="7251" spans="118:118" x14ac:dyDescent="0.3">
      <c r="DN7251" s="42"/>
    </row>
    <row r="7252" spans="118:118" x14ac:dyDescent="0.3">
      <c r="DN7252" s="42"/>
    </row>
    <row r="7253" spans="118:118" x14ac:dyDescent="0.3">
      <c r="DN7253" s="42"/>
    </row>
    <row r="7254" spans="118:118" x14ac:dyDescent="0.3">
      <c r="DN7254" s="42"/>
    </row>
    <row r="7255" spans="118:118" x14ac:dyDescent="0.3">
      <c r="DN7255" s="42"/>
    </row>
    <row r="7256" spans="118:118" x14ac:dyDescent="0.3">
      <c r="DN7256" s="42"/>
    </row>
    <row r="7257" spans="118:118" x14ac:dyDescent="0.3">
      <c r="DN7257" s="42"/>
    </row>
    <row r="7258" spans="118:118" x14ac:dyDescent="0.3">
      <c r="DN7258" s="42"/>
    </row>
    <row r="7259" spans="118:118" x14ac:dyDescent="0.3">
      <c r="DN7259" s="42"/>
    </row>
    <row r="7260" spans="118:118" x14ac:dyDescent="0.3">
      <c r="DN7260" s="42"/>
    </row>
    <row r="7261" spans="118:118" x14ac:dyDescent="0.3">
      <c r="DN7261" s="42"/>
    </row>
    <row r="7262" spans="118:118" x14ac:dyDescent="0.3">
      <c r="DN7262" s="42"/>
    </row>
    <row r="7263" spans="118:118" x14ac:dyDescent="0.3">
      <c r="DN7263" s="42"/>
    </row>
    <row r="7264" spans="118:118" x14ac:dyDescent="0.3">
      <c r="DN7264" s="42"/>
    </row>
    <row r="7265" spans="118:118" x14ac:dyDescent="0.3">
      <c r="DN7265" s="42"/>
    </row>
    <row r="7266" spans="118:118" x14ac:dyDescent="0.3">
      <c r="DN7266" s="42"/>
    </row>
    <row r="7267" spans="118:118" x14ac:dyDescent="0.3">
      <c r="DN7267" s="42"/>
    </row>
    <row r="7268" spans="118:118" x14ac:dyDescent="0.3">
      <c r="DN7268" s="42"/>
    </row>
    <row r="7269" spans="118:118" x14ac:dyDescent="0.3">
      <c r="DN7269" s="42"/>
    </row>
    <row r="7270" spans="118:118" x14ac:dyDescent="0.3">
      <c r="DN7270" s="42"/>
    </row>
    <row r="7271" spans="118:118" x14ac:dyDescent="0.3">
      <c r="DN7271" s="42"/>
    </row>
    <row r="7272" spans="118:118" x14ac:dyDescent="0.3">
      <c r="DN7272" s="42"/>
    </row>
    <row r="7273" spans="118:118" x14ac:dyDescent="0.3">
      <c r="DN7273" s="42"/>
    </row>
    <row r="7274" spans="118:118" x14ac:dyDescent="0.3">
      <c r="DN7274" s="42"/>
    </row>
    <row r="7275" spans="118:118" x14ac:dyDescent="0.3">
      <c r="DN7275" s="42"/>
    </row>
    <row r="7276" spans="118:118" x14ac:dyDescent="0.3">
      <c r="DN7276" s="42"/>
    </row>
    <row r="7277" spans="118:118" x14ac:dyDescent="0.3">
      <c r="DN7277" s="42"/>
    </row>
    <row r="7278" spans="118:118" x14ac:dyDescent="0.3">
      <c r="DN7278" s="42"/>
    </row>
    <row r="7279" spans="118:118" x14ac:dyDescent="0.3">
      <c r="DN7279" s="42"/>
    </row>
    <row r="7280" spans="118:118" x14ac:dyDescent="0.3">
      <c r="DN7280" s="42"/>
    </row>
    <row r="7281" spans="118:118" x14ac:dyDescent="0.3">
      <c r="DN7281" s="42"/>
    </row>
    <row r="7282" spans="118:118" x14ac:dyDescent="0.3">
      <c r="DN7282" s="42"/>
    </row>
    <row r="7283" spans="118:118" x14ac:dyDescent="0.3">
      <c r="DN7283" s="42"/>
    </row>
    <row r="7284" spans="118:118" x14ac:dyDescent="0.3">
      <c r="DN7284" s="42"/>
    </row>
    <row r="7285" spans="118:118" x14ac:dyDescent="0.3">
      <c r="DN7285" s="42"/>
    </row>
    <row r="7286" spans="118:118" x14ac:dyDescent="0.3">
      <c r="DN7286" s="42"/>
    </row>
    <row r="7287" spans="118:118" x14ac:dyDescent="0.3">
      <c r="DN7287" s="42"/>
    </row>
    <row r="7288" spans="118:118" x14ac:dyDescent="0.3">
      <c r="DN7288" s="42"/>
    </row>
    <row r="7289" spans="118:118" x14ac:dyDescent="0.3">
      <c r="DN7289" s="42"/>
    </row>
    <row r="7290" spans="118:118" x14ac:dyDescent="0.3">
      <c r="DN7290" s="42"/>
    </row>
    <row r="7291" spans="118:118" x14ac:dyDescent="0.3">
      <c r="DN7291" s="42"/>
    </row>
    <row r="7292" spans="118:118" x14ac:dyDescent="0.3">
      <c r="DN7292" s="42"/>
    </row>
    <row r="7293" spans="118:118" x14ac:dyDescent="0.3">
      <c r="DN7293" s="42"/>
    </row>
    <row r="7294" spans="118:118" x14ac:dyDescent="0.3">
      <c r="DN7294" s="42"/>
    </row>
    <row r="7295" spans="118:118" x14ac:dyDescent="0.3">
      <c r="DN7295" s="42"/>
    </row>
    <row r="7296" spans="118:118" x14ac:dyDescent="0.3">
      <c r="DN7296" s="42"/>
    </row>
    <row r="7297" spans="118:118" x14ac:dyDescent="0.3">
      <c r="DN7297" s="42"/>
    </row>
    <row r="7298" spans="118:118" x14ac:dyDescent="0.3">
      <c r="DN7298" s="42"/>
    </row>
    <row r="7299" spans="118:118" x14ac:dyDescent="0.3">
      <c r="DN7299" s="42"/>
    </row>
    <row r="7300" spans="118:118" x14ac:dyDescent="0.3">
      <c r="DN7300" s="42"/>
    </row>
    <row r="7301" spans="118:118" x14ac:dyDescent="0.3">
      <c r="DN7301" s="42"/>
    </row>
    <row r="7302" spans="118:118" x14ac:dyDescent="0.3">
      <c r="DN7302" s="42"/>
    </row>
    <row r="7303" spans="118:118" x14ac:dyDescent="0.3">
      <c r="DN7303" s="42"/>
    </row>
    <row r="7304" spans="118:118" x14ac:dyDescent="0.3">
      <c r="DN7304" s="42"/>
    </row>
    <row r="7305" spans="118:118" x14ac:dyDescent="0.3">
      <c r="DN7305" s="42"/>
    </row>
    <row r="7306" spans="118:118" x14ac:dyDescent="0.3">
      <c r="DN7306" s="42"/>
    </row>
    <row r="7307" spans="118:118" x14ac:dyDescent="0.3">
      <c r="DN7307" s="42"/>
    </row>
    <row r="7308" spans="118:118" x14ac:dyDescent="0.3">
      <c r="DN7308" s="42"/>
    </row>
    <row r="7309" spans="118:118" x14ac:dyDescent="0.3">
      <c r="DN7309" s="42"/>
    </row>
    <row r="7310" spans="118:118" x14ac:dyDescent="0.3">
      <c r="DN7310" s="42"/>
    </row>
    <row r="7311" spans="118:118" x14ac:dyDescent="0.3">
      <c r="DN7311" s="42"/>
    </row>
    <row r="7312" spans="118:118" x14ac:dyDescent="0.3">
      <c r="DN7312" s="42"/>
    </row>
    <row r="7313" spans="118:118" x14ac:dyDescent="0.3">
      <c r="DN7313" s="42"/>
    </row>
    <row r="7314" spans="118:118" x14ac:dyDescent="0.3">
      <c r="DN7314" s="42"/>
    </row>
    <row r="7315" spans="118:118" x14ac:dyDescent="0.3">
      <c r="DN7315" s="42"/>
    </row>
    <row r="7316" spans="118:118" x14ac:dyDescent="0.3">
      <c r="DN7316" s="42"/>
    </row>
    <row r="7317" spans="118:118" x14ac:dyDescent="0.3">
      <c r="DN7317" s="42"/>
    </row>
    <row r="7318" spans="118:118" x14ac:dyDescent="0.3">
      <c r="DN7318" s="42"/>
    </row>
    <row r="7319" spans="118:118" x14ac:dyDescent="0.3">
      <c r="DN7319" s="42"/>
    </row>
    <row r="7320" spans="118:118" x14ac:dyDescent="0.3">
      <c r="DN7320" s="42"/>
    </row>
    <row r="7321" spans="118:118" x14ac:dyDescent="0.3">
      <c r="DN7321" s="42"/>
    </row>
    <row r="7322" spans="118:118" x14ac:dyDescent="0.3">
      <c r="DN7322" s="42"/>
    </row>
    <row r="7323" spans="118:118" x14ac:dyDescent="0.3">
      <c r="DN7323" s="42"/>
    </row>
    <row r="7324" spans="118:118" x14ac:dyDescent="0.3">
      <c r="DN7324" s="42"/>
    </row>
    <row r="7325" spans="118:118" x14ac:dyDescent="0.3">
      <c r="DN7325" s="42"/>
    </row>
    <row r="7326" spans="118:118" x14ac:dyDescent="0.3">
      <c r="DN7326" s="42"/>
    </row>
    <row r="7327" spans="118:118" x14ac:dyDescent="0.3">
      <c r="DN7327" s="42"/>
    </row>
    <row r="7328" spans="118:118" x14ac:dyDescent="0.3">
      <c r="DN7328" s="42"/>
    </row>
    <row r="7329" spans="118:118" x14ac:dyDescent="0.3">
      <c r="DN7329" s="42"/>
    </row>
    <row r="7330" spans="118:118" x14ac:dyDescent="0.3">
      <c r="DN7330" s="42"/>
    </row>
    <row r="7331" spans="118:118" x14ac:dyDescent="0.3">
      <c r="DN7331" s="42"/>
    </row>
    <row r="7332" spans="118:118" x14ac:dyDescent="0.3">
      <c r="DN7332" s="42"/>
    </row>
    <row r="7333" spans="118:118" x14ac:dyDescent="0.3">
      <c r="DN7333" s="42"/>
    </row>
    <row r="7334" spans="118:118" x14ac:dyDescent="0.3">
      <c r="DN7334" s="42"/>
    </row>
    <row r="7335" spans="118:118" x14ac:dyDescent="0.3">
      <c r="DN7335" s="42"/>
    </row>
    <row r="7336" spans="118:118" x14ac:dyDescent="0.3">
      <c r="DN7336" s="42"/>
    </row>
    <row r="7337" spans="118:118" x14ac:dyDescent="0.3">
      <c r="DN7337" s="42"/>
    </row>
    <row r="7338" spans="118:118" x14ac:dyDescent="0.3">
      <c r="DN7338" s="42"/>
    </row>
    <row r="7339" spans="118:118" x14ac:dyDescent="0.3">
      <c r="DN7339" s="42"/>
    </row>
    <row r="7340" spans="118:118" x14ac:dyDescent="0.3">
      <c r="DN7340" s="42"/>
    </row>
    <row r="7341" spans="118:118" x14ac:dyDescent="0.3">
      <c r="DN7341" s="42"/>
    </row>
    <row r="7342" spans="118:118" x14ac:dyDescent="0.3">
      <c r="DN7342" s="42"/>
    </row>
    <row r="7343" spans="118:118" x14ac:dyDescent="0.3">
      <c r="DN7343" s="42"/>
    </row>
    <row r="7344" spans="118:118" x14ac:dyDescent="0.3">
      <c r="DN7344" s="42"/>
    </row>
    <row r="7345" spans="118:118" x14ac:dyDescent="0.3">
      <c r="DN7345" s="42"/>
    </row>
    <row r="7346" spans="118:118" x14ac:dyDescent="0.3">
      <c r="DN7346" s="42"/>
    </row>
    <row r="7347" spans="118:118" x14ac:dyDescent="0.3">
      <c r="DN7347" s="42"/>
    </row>
    <row r="7348" spans="118:118" x14ac:dyDescent="0.3">
      <c r="DN7348" s="42"/>
    </row>
    <row r="7349" spans="118:118" x14ac:dyDescent="0.3">
      <c r="DN7349" s="42"/>
    </row>
    <row r="7350" spans="118:118" x14ac:dyDescent="0.3">
      <c r="DN7350" s="42"/>
    </row>
    <row r="7351" spans="118:118" x14ac:dyDescent="0.3">
      <c r="DN7351" s="42"/>
    </row>
    <row r="7352" spans="118:118" x14ac:dyDescent="0.3">
      <c r="DN7352" s="42"/>
    </row>
    <row r="7353" spans="118:118" x14ac:dyDescent="0.3">
      <c r="DN7353" s="42"/>
    </row>
    <row r="7354" spans="118:118" x14ac:dyDescent="0.3">
      <c r="DN7354" s="42"/>
    </row>
    <row r="7355" spans="118:118" x14ac:dyDescent="0.3">
      <c r="DN7355" s="42"/>
    </row>
    <row r="7356" spans="118:118" x14ac:dyDescent="0.3">
      <c r="DN7356" s="42"/>
    </row>
    <row r="7357" spans="118:118" x14ac:dyDescent="0.3">
      <c r="DN7357" s="42"/>
    </row>
    <row r="7358" spans="118:118" x14ac:dyDescent="0.3">
      <c r="DN7358" s="42"/>
    </row>
    <row r="7359" spans="118:118" x14ac:dyDescent="0.3">
      <c r="DN7359" s="42"/>
    </row>
    <row r="7360" spans="118:118" x14ac:dyDescent="0.3">
      <c r="DN7360" s="42"/>
    </row>
    <row r="7361" spans="118:118" x14ac:dyDescent="0.3">
      <c r="DN7361" s="42"/>
    </row>
    <row r="7362" spans="118:118" x14ac:dyDescent="0.3">
      <c r="DN7362" s="42"/>
    </row>
    <row r="7363" spans="118:118" x14ac:dyDescent="0.3">
      <c r="DN7363" s="42"/>
    </row>
    <row r="7364" spans="118:118" x14ac:dyDescent="0.3">
      <c r="DN7364" s="42"/>
    </row>
    <row r="7365" spans="118:118" x14ac:dyDescent="0.3">
      <c r="DN7365" s="42"/>
    </row>
    <row r="7366" spans="118:118" x14ac:dyDescent="0.3">
      <c r="DN7366" s="42"/>
    </row>
    <row r="7367" spans="118:118" x14ac:dyDescent="0.3">
      <c r="DN7367" s="42"/>
    </row>
    <row r="7368" spans="118:118" x14ac:dyDescent="0.3">
      <c r="DN7368" s="42"/>
    </row>
    <row r="7369" spans="118:118" x14ac:dyDescent="0.3">
      <c r="DN7369" s="42"/>
    </row>
    <row r="7370" spans="118:118" x14ac:dyDescent="0.3">
      <c r="DN7370" s="42"/>
    </row>
    <row r="7371" spans="118:118" x14ac:dyDescent="0.3">
      <c r="DN7371" s="42"/>
    </row>
    <row r="7372" spans="118:118" x14ac:dyDescent="0.3">
      <c r="DN7372" s="42"/>
    </row>
    <row r="7373" spans="118:118" x14ac:dyDescent="0.3">
      <c r="DN7373" s="42"/>
    </row>
    <row r="7374" spans="118:118" x14ac:dyDescent="0.3">
      <c r="DN7374" s="42"/>
    </row>
    <row r="7375" spans="118:118" x14ac:dyDescent="0.3">
      <c r="DN7375" s="42"/>
    </row>
    <row r="7376" spans="118:118" x14ac:dyDescent="0.3">
      <c r="DN7376" s="42"/>
    </row>
    <row r="7377" spans="118:118" x14ac:dyDescent="0.3">
      <c r="DN7377" s="42"/>
    </row>
    <row r="7378" spans="118:118" x14ac:dyDescent="0.3">
      <c r="DN7378" s="42"/>
    </row>
    <row r="7379" spans="118:118" x14ac:dyDescent="0.3">
      <c r="DN7379" s="42"/>
    </row>
    <row r="7380" spans="118:118" x14ac:dyDescent="0.3">
      <c r="DN7380" s="42"/>
    </row>
    <row r="7381" spans="118:118" x14ac:dyDescent="0.3">
      <c r="DN7381" s="42"/>
    </row>
    <row r="7382" spans="118:118" x14ac:dyDescent="0.3">
      <c r="DN7382" s="42"/>
    </row>
    <row r="7383" spans="118:118" x14ac:dyDescent="0.3">
      <c r="DN7383" s="42"/>
    </row>
    <row r="7384" spans="118:118" x14ac:dyDescent="0.3">
      <c r="DN7384" s="42"/>
    </row>
    <row r="7385" spans="118:118" x14ac:dyDescent="0.3">
      <c r="DN7385" s="42"/>
    </row>
    <row r="7386" spans="118:118" x14ac:dyDescent="0.3">
      <c r="DN7386" s="42"/>
    </row>
    <row r="7387" spans="118:118" x14ac:dyDescent="0.3">
      <c r="DN7387" s="42"/>
    </row>
    <row r="7388" spans="118:118" x14ac:dyDescent="0.3">
      <c r="DN7388" s="42"/>
    </row>
    <row r="7389" spans="118:118" x14ac:dyDescent="0.3">
      <c r="DN7389" s="42"/>
    </row>
    <row r="7390" spans="118:118" x14ac:dyDescent="0.3">
      <c r="DN7390" s="42"/>
    </row>
    <row r="7391" spans="118:118" x14ac:dyDescent="0.3">
      <c r="DN7391" s="42"/>
    </row>
    <row r="7392" spans="118:118" x14ac:dyDescent="0.3">
      <c r="DN7392" s="42"/>
    </row>
    <row r="7393" spans="118:118" x14ac:dyDescent="0.3">
      <c r="DN7393" s="42"/>
    </row>
    <row r="7394" spans="118:118" x14ac:dyDescent="0.3">
      <c r="DN7394" s="42"/>
    </row>
    <row r="7395" spans="118:118" x14ac:dyDescent="0.3">
      <c r="DN7395" s="42"/>
    </row>
    <row r="7396" spans="118:118" x14ac:dyDescent="0.3">
      <c r="DN7396" s="42"/>
    </row>
    <row r="7397" spans="118:118" x14ac:dyDescent="0.3">
      <c r="DN7397" s="42"/>
    </row>
    <row r="7398" spans="118:118" x14ac:dyDescent="0.3">
      <c r="DN7398" s="42"/>
    </row>
    <row r="7399" spans="118:118" x14ac:dyDescent="0.3">
      <c r="DN7399" s="42"/>
    </row>
    <row r="7400" spans="118:118" x14ac:dyDescent="0.3">
      <c r="DN7400" s="42"/>
    </row>
    <row r="7401" spans="118:118" x14ac:dyDescent="0.3">
      <c r="DN7401" s="42"/>
    </row>
    <row r="7402" spans="118:118" x14ac:dyDescent="0.3">
      <c r="DN7402" s="42"/>
    </row>
    <row r="7403" spans="118:118" x14ac:dyDescent="0.3">
      <c r="DN7403" s="42"/>
    </row>
    <row r="7404" spans="118:118" x14ac:dyDescent="0.3">
      <c r="DN7404" s="42"/>
    </row>
    <row r="7405" spans="118:118" x14ac:dyDescent="0.3">
      <c r="DN7405" s="42"/>
    </row>
    <row r="7406" spans="118:118" x14ac:dyDescent="0.3">
      <c r="DN7406" s="42"/>
    </row>
    <row r="7407" spans="118:118" x14ac:dyDescent="0.3">
      <c r="DN7407" s="42"/>
    </row>
    <row r="7408" spans="118:118" x14ac:dyDescent="0.3">
      <c r="DN7408" s="42"/>
    </row>
    <row r="7409" spans="118:118" x14ac:dyDescent="0.3">
      <c r="DN7409" s="42"/>
    </row>
    <row r="7410" spans="118:118" x14ac:dyDescent="0.3">
      <c r="DN7410" s="42"/>
    </row>
    <row r="7411" spans="118:118" x14ac:dyDescent="0.3">
      <c r="DN7411" s="42"/>
    </row>
    <row r="7412" spans="118:118" x14ac:dyDescent="0.3">
      <c r="DN7412" s="42"/>
    </row>
    <row r="7413" spans="118:118" x14ac:dyDescent="0.3">
      <c r="DN7413" s="42"/>
    </row>
    <row r="7414" spans="118:118" x14ac:dyDescent="0.3">
      <c r="DN7414" s="42"/>
    </row>
    <row r="7415" spans="118:118" x14ac:dyDescent="0.3">
      <c r="DN7415" s="42"/>
    </row>
    <row r="7416" spans="118:118" x14ac:dyDescent="0.3">
      <c r="DN7416" s="42"/>
    </row>
    <row r="7417" spans="118:118" x14ac:dyDescent="0.3">
      <c r="DN7417" s="42"/>
    </row>
    <row r="7418" spans="118:118" x14ac:dyDescent="0.3">
      <c r="DN7418" s="42"/>
    </row>
    <row r="7419" spans="118:118" x14ac:dyDescent="0.3">
      <c r="DN7419" s="42"/>
    </row>
    <row r="7420" spans="118:118" x14ac:dyDescent="0.3">
      <c r="DN7420" s="42"/>
    </row>
    <row r="7421" spans="118:118" x14ac:dyDescent="0.3">
      <c r="DN7421" s="42"/>
    </row>
    <row r="7422" spans="118:118" x14ac:dyDescent="0.3">
      <c r="DN7422" s="42"/>
    </row>
    <row r="7423" spans="118:118" x14ac:dyDescent="0.3">
      <c r="DN7423" s="42"/>
    </row>
    <row r="7424" spans="118:118" x14ac:dyDescent="0.3">
      <c r="DN7424" s="42"/>
    </row>
    <row r="7425" spans="118:118" x14ac:dyDescent="0.3">
      <c r="DN7425" s="42"/>
    </row>
    <row r="7426" spans="118:118" x14ac:dyDescent="0.3">
      <c r="DN7426" s="42"/>
    </row>
    <row r="7427" spans="118:118" x14ac:dyDescent="0.3">
      <c r="DN7427" s="42"/>
    </row>
    <row r="7428" spans="118:118" x14ac:dyDescent="0.3">
      <c r="DN7428" s="42"/>
    </row>
    <row r="7429" spans="118:118" x14ac:dyDescent="0.3">
      <c r="DN7429" s="42"/>
    </row>
    <row r="7430" spans="118:118" x14ac:dyDescent="0.3">
      <c r="DN7430" s="42"/>
    </row>
    <row r="7431" spans="118:118" x14ac:dyDescent="0.3">
      <c r="DN7431" s="42"/>
    </row>
    <row r="7432" spans="118:118" x14ac:dyDescent="0.3">
      <c r="DN7432" s="42"/>
    </row>
    <row r="7433" spans="118:118" x14ac:dyDescent="0.3">
      <c r="DN7433" s="42"/>
    </row>
    <row r="7434" spans="118:118" x14ac:dyDescent="0.3">
      <c r="DN7434" s="42"/>
    </row>
    <row r="7435" spans="118:118" x14ac:dyDescent="0.3">
      <c r="DN7435" s="42"/>
    </row>
    <row r="7436" spans="118:118" x14ac:dyDescent="0.3">
      <c r="DN7436" s="42"/>
    </row>
    <row r="7437" spans="118:118" x14ac:dyDescent="0.3">
      <c r="DN7437" s="42"/>
    </row>
    <row r="7438" spans="118:118" x14ac:dyDescent="0.3">
      <c r="DN7438" s="42"/>
    </row>
    <row r="7439" spans="118:118" x14ac:dyDescent="0.3">
      <c r="DN7439" s="42"/>
    </row>
    <row r="7440" spans="118:118" x14ac:dyDescent="0.3">
      <c r="DN7440" s="42"/>
    </row>
    <row r="7441" spans="118:118" x14ac:dyDescent="0.3">
      <c r="DN7441" s="42"/>
    </row>
    <row r="7442" spans="118:118" x14ac:dyDescent="0.3">
      <c r="DN7442" s="42"/>
    </row>
    <row r="7443" spans="118:118" x14ac:dyDescent="0.3">
      <c r="DN7443" s="42"/>
    </row>
    <row r="7444" spans="118:118" x14ac:dyDescent="0.3">
      <c r="DN7444" s="42"/>
    </row>
    <row r="7445" spans="118:118" x14ac:dyDescent="0.3">
      <c r="DN7445" s="42"/>
    </row>
    <row r="7446" spans="118:118" x14ac:dyDescent="0.3">
      <c r="DN7446" s="42"/>
    </row>
    <row r="7447" spans="118:118" x14ac:dyDescent="0.3">
      <c r="DN7447" s="42"/>
    </row>
    <row r="7448" spans="118:118" x14ac:dyDescent="0.3">
      <c r="DN7448" s="42"/>
    </row>
    <row r="7449" spans="118:118" x14ac:dyDescent="0.3">
      <c r="DN7449" s="42"/>
    </row>
    <row r="7450" spans="118:118" x14ac:dyDescent="0.3">
      <c r="DN7450" s="42"/>
    </row>
    <row r="7451" spans="118:118" x14ac:dyDescent="0.3">
      <c r="DN7451" s="42"/>
    </row>
    <row r="7452" spans="118:118" x14ac:dyDescent="0.3">
      <c r="DN7452" s="42"/>
    </row>
    <row r="7453" spans="118:118" x14ac:dyDescent="0.3">
      <c r="DN7453" s="42"/>
    </row>
    <row r="7454" spans="118:118" x14ac:dyDescent="0.3">
      <c r="DN7454" s="42"/>
    </row>
    <row r="7455" spans="118:118" x14ac:dyDescent="0.3">
      <c r="DN7455" s="42"/>
    </row>
    <row r="7456" spans="118:118" x14ac:dyDescent="0.3">
      <c r="DN7456" s="42"/>
    </row>
    <row r="7457" spans="118:118" x14ac:dyDescent="0.3">
      <c r="DN7457" s="42"/>
    </row>
    <row r="7458" spans="118:118" x14ac:dyDescent="0.3">
      <c r="DN7458" s="42"/>
    </row>
    <row r="7459" spans="118:118" x14ac:dyDescent="0.3">
      <c r="DN7459" s="42"/>
    </row>
    <row r="7460" spans="118:118" x14ac:dyDescent="0.3">
      <c r="DN7460" s="42"/>
    </row>
    <row r="7461" spans="118:118" x14ac:dyDescent="0.3">
      <c r="DN7461" s="42"/>
    </row>
    <row r="7462" spans="118:118" x14ac:dyDescent="0.3">
      <c r="DN7462" s="42"/>
    </row>
    <row r="7463" spans="118:118" x14ac:dyDescent="0.3">
      <c r="DN7463" s="42"/>
    </row>
    <row r="7464" spans="118:118" x14ac:dyDescent="0.3">
      <c r="DN7464" s="42"/>
    </row>
    <row r="7465" spans="118:118" x14ac:dyDescent="0.3">
      <c r="DN7465" s="42"/>
    </row>
    <row r="7466" spans="118:118" x14ac:dyDescent="0.3">
      <c r="DN7466" s="42"/>
    </row>
    <row r="7467" spans="118:118" x14ac:dyDescent="0.3">
      <c r="DN7467" s="42"/>
    </row>
    <row r="7468" spans="118:118" x14ac:dyDescent="0.3">
      <c r="DN7468" s="42"/>
    </row>
    <row r="7469" spans="118:118" x14ac:dyDescent="0.3">
      <c r="DN7469" s="42"/>
    </row>
    <row r="7470" spans="118:118" x14ac:dyDescent="0.3">
      <c r="DN7470" s="42"/>
    </row>
    <row r="7471" spans="118:118" x14ac:dyDescent="0.3">
      <c r="DN7471" s="42"/>
    </row>
    <row r="7472" spans="118:118" x14ac:dyDescent="0.3">
      <c r="DN7472" s="42"/>
    </row>
    <row r="7473" spans="118:118" x14ac:dyDescent="0.3">
      <c r="DN7473" s="42"/>
    </row>
    <row r="7474" spans="118:118" x14ac:dyDescent="0.3">
      <c r="DN7474" s="42"/>
    </row>
    <row r="7475" spans="118:118" x14ac:dyDescent="0.3">
      <c r="DN7475" s="42"/>
    </row>
    <row r="7476" spans="118:118" x14ac:dyDescent="0.3">
      <c r="DN7476" s="42"/>
    </row>
    <row r="7477" spans="118:118" x14ac:dyDescent="0.3">
      <c r="DN7477" s="42"/>
    </row>
    <row r="7478" spans="118:118" x14ac:dyDescent="0.3">
      <c r="DN7478" s="42"/>
    </row>
    <row r="7479" spans="118:118" x14ac:dyDescent="0.3">
      <c r="DN7479" s="42"/>
    </row>
    <row r="7480" spans="118:118" x14ac:dyDescent="0.3">
      <c r="DN7480" s="42"/>
    </row>
    <row r="7481" spans="118:118" x14ac:dyDescent="0.3">
      <c r="DN7481" s="42"/>
    </row>
    <row r="7482" spans="118:118" x14ac:dyDescent="0.3">
      <c r="DN7482" s="42"/>
    </row>
    <row r="7483" spans="118:118" x14ac:dyDescent="0.3">
      <c r="DN7483" s="42"/>
    </row>
    <row r="7484" spans="118:118" x14ac:dyDescent="0.3">
      <c r="DN7484" s="42"/>
    </row>
    <row r="7485" spans="118:118" x14ac:dyDescent="0.3">
      <c r="DN7485" s="42"/>
    </row>
    <row r="7486" spans="118:118" x14ac:dyDescent="0.3">
      <c r="DN7486" s="42"/>
    </row>
    <row r="7487" spans="118:118" x14ac:dyDescent="0.3">
      <c r="DN7487" s="42"/>
    </row>
    <row r="7488" spans="118:118" x14ac:dyDescent="0.3">
      <c r="DN7488" s="42"/>
    </row>
    <row r="7489" spans="118:118" x14ac:dyDescent="0.3">
      <c r="DN7489" s="42"/>
    </row>
    <row r="7490" spans="118:118" x14ac:dyDescent="0.3">
      <c r="DN7490" s="42"/>
    </row>
    <row r="7491" spans="118:118" x14ac:dyDescent="0.3">
      <c r="DN7491" s="42"/>
    </row>
    <row r="7492" spans="118:118" x14ac:dyDescent="0.3">
      <c r="DN7492" s="42"/>
    </row>
    <row r="7493" spans="118:118" x14ac:dyDescent="0.3">
      <c r="DN7493" s="42"/>
    </row>
    <row r="7494" spans="118:118" x14ac:dyDescent="0.3">
      <c r="DN7494" s="42"/>
    </row>
    <row r="7495" spans="118:118" x14ac:dyDescent="0.3">
      <c r="DN7495" s="42"/>
    </row>
    <row r="7496" spans="118:118" x14ac:dyDescent="0.3">
      <c r="DN7496" s="42"/>
    </row>
    <row r="7497" spans="118:118" x14ac:dyDescent="0.3">
      <c r="DN7497" s="42"/>
    </row>
    <row r="7498" spans="118:118" x14ac:dyDescent="0.3">
      <c r="DN7498" s="42"/>
    </row>
    <row r="7499" spans="118:118" x14ac:dyDescent="0.3">
      <c r="DN7499" s="42"/>
    </row>
    <row r="7500" spans="118:118" x14ac:dyDescent="0.3">
      <c r="DN7500" s="42"/>
    </row>
    <row r="7501" spans="118:118" x14ac:dyDescent="0.3">
      <c r="DN7501" s="42"/>
    </row>
    <row r="7502" spans="118:118" x14ac:dyDescent="0.3">
      <c r="DN7502" s="42"/>
    </row>
    <row r="7503" spans="118:118" x14ac:dyDescent="0.3">
      <c r="DN7503" s="42"/>
    </row>
    <row r="7504" spans="118:118" x14ac:dyDescent="0.3">
      <c r="DN7504" s="42"/>
    </row>
    <row r="7505" spans="118:118" x14ac:dyDescent="0.3">
      <c r="DN7505" s="42"/>
    </row>
    <row r="7506" spans="118:118" x14ac:dyDescent="0.3">
      <c r="DN7506" s="42"/>
    </row>
    <row r="7507" spans="118:118" x14ac:dyDescent="0.3">
      <c r="DN7507" s="42"/>
    </row>
    <row r="7508" spans="118:118" x14ac:dyDescent="0.3">
      <c r="DN7508" s="42"/>
    </row>
    <row r="7509" spans="118:118" x14ac:dyDescent="0.3">
      <c r="DN7509" s="42"/>
    </row>
    <row r="7510" spans="118:118" x14ac:dyDescent="0.3">
      <c r="DN7510" s="42"/>
    </row>
    <row r="7511" spans="118:118" x14ac:dyDescent="0.3">
      <c r="DN7511" s="42"/>
    </row>
    <row r="7512" spans="118:118" x14ac:dyDescent="0.3">
      <c r="DN7512" s="42"/>
    </row>
    <row r="7513" spans="118:118" x14ac:dyDescent="0.3">
      <c r="DN7513" s="42"/>
    </row>
    <row r="7514" spans="118:118" x14ac:dyDescent="0.3">
      <c r="DN7514" s="42"/>
    </row>
    <row r="7515" spans="118:118" x14ac:dyDescent="0.3">
      <c r="DN7515" s="42"/>
    </row>
    <row r="7516" spans="118:118" x14ac:dyDescent="0.3">
      <c r="DN7516" s="42"/>
    </row>
    <row r="7517" spans="118:118" x14ac:dyDescent="0.3">
      <c r="DN7517" s="42"/>
    </row>
    <row r="7518" spans="118:118" x14ac:dyDescent="0.3">
      <c r="DN7518" s="42"/>
    </row>
    <row r="7519" spans="118:118" x14ac:dyDescent="0.3">
      <c r="DN7519" s="42"/>
    </row>
    <row r="7520" spans="118:118" x14ac:dyDescent="0.3">
      <c r="DN7520" s="42"/>
    </row>
    <row r="7521" spans="118:118" x14ac:dyDescent="0.3">
      <c r="DN7521" s="42"/>
    </row>
    <row r="7522" spans="118:118" x14ac:dyDescent="0.3">
      <c r="DN7522" s="42"/>
    </row>
    <row r="7523" spans="118:118" x14ac:dyDescent="0.3">
      <c r="DN7523" s="42"/>
    </row>
    <row r="7524" spans="118:118" x14ac:dyDescent="0.3">
      <c r="DN7524" s="42"/>
    </row>
    <row r="7525" spans="118:118" x14ac:dyDescent="0.3">
      <c r="DN7525" s="42"/>
    </row>
    <row r="7526" spans="118:118" x14ac:dyDescent="0.3">
      <c r="DN7526" s="42"/>
    </row>
    <row r="7527" spans="118:118" x14ac:dyDescent="0.3">
      <c r="DN7527" s="42"/>
    </row>
    <row r="7528" spans="118:118" x14ac:dyDescent="0.3">
      <c r="DN7528" s="42"/>
    </row>
    <row r="7529" spans="118:118" x14ac:dyDescent="0.3">
      <c r="DN7529" s="42"/>
    </row>
    <row r="7530" spans="118:118" x14ac:dyDescent="0.3">
      <c r="DN7530" s="42"/>
    </row>
    <row r="7531" spans="118:118" x14ac:dyDescent="0.3">
      <c r="DN7531" s="42"/>
    </row>
    <row r="7532" spans="118:118" x14ac:dyDescent="0.3">
      <c r="DN7532" s="42"/>
    </row>
    <row r="7533" spans="118:118" x14ac:dyDescent="0.3">
      <c r="DN7533" s="42"/>
    </row>
    <row r="7534" spans="118:118" x14ac:dyDescent="0.3">
      <c r="DN7534" s="42"/>
    </row>
    <row r="7535" spans="118:118" x14ac:dyDescent="0.3">
      <c r="DN7535" s="42"/>
    </row>
    <row r="7536" spans="118:118" x14ac:dyDescent="0.3">
      <c r="DN7536" s="42"/>
    </row>
    <row r="7537" spans="118:118" x14ac:dyDescent="0.3">
      <c r="DN7537" s="42"/>
    </row>
    <row r="7538" spans="118:118" x14ac:dyDescent="0.3">
      <c r="DN7538" s="42"/>
    </row>
    <row r="7539" spans="118:118" x14ac:dyDescent="0.3">
      <c r="DN7539" s="42"/>
    </row>
    <row r="7540" spans="118:118" x14ac:dyDescent="0.3">
      <c r="DN7540" s="42"/>
    </row>
    <row r="7541" spans="118:118" x14ac:dyDescent="0.3">
      <c r="DN7541" s="42"/>
    </row>
    <row r="7542" spans="118:118" x14ac:dyDescent="0.3">
      <c r="DN7542" s="42"/>
    </row>
    <row r="7543" spans="118:118" x14ac:dyDescent="0.3">
      <c r="DN7543" s="42"/>
    </row>
    <row r="7544" spans="118:118" x14ac:dyDescent="0.3">
      <c r="DN7544" s="42"/>
    </row>
    <row r="7545" spans="118:118" x14ac:dyDescent="0.3">
      <c r="DN7545" s="42"/>
    </row>
    <row r="7546" spans="118:118" x14ac:dyDescent="0.3">
      <c r="DN7546" s="42"/>
    </row>
    <row r="7547" spans="118:118" x14ac:dyDescent="0.3">
      <c r="DN7547" s="42"/>
    </row>
    <row r="7548" spans="118:118" x14ac:dyDescent="0.3">
      <c r="DN7548" s="42"/>
    </row>
    <row r="7549" spans="118:118" x14ac:dyDescent="0.3">
      <c r="DN7549" s="42"/>
    </row>
    <row r="7550" spans="118:118" x14ac:dyDescent="0.3">
      <c r="DN7550" s="42"/>
    </row>
    <row r="7551" spans="118:118" x14ac:dyDescent="0.3">
      <c r="DN7551" s="42"/>
    </row>
    <row r="7552" spans="118:118" x14ac:dyDescent="0.3">
      <c r="DN7552" s="42"/>
    </row>
    <row r="7553" spans="118:118" x14ac:dyDescent="0.3">
      <c r="DN7553" s="42"/>
    </row>
    <row r="7554" spans="118:118" x14ac:dyDescent="0.3">
      <c r="DN7554" s="42"/>
    </row>
    <row r="7555" spans="118:118" x14ac:dyDescent="0.3">
      <c r="DN7555" s="42"/>
    </row>
    <row r="7556" spans="118:118" x14ac:dyDescent="0.3">
      <c r="DN7556" s="42"/>
    </row>
    <row r="7557" spans="118:118" x14ac:dyDescent="0.3">
      <c r="DN7557" s="42"/>
    </row>
    <row r="7558" spans="118:118" x14ac:dyDescent="0.3">
      <c r="DN7558" s="42"/>
    </row>
    <row r="7559" spans="118:118" x14ac:dyDescent="0.3">
      <c r="DN7559" s="42"/>
    </row>
    <row r="7560" spans="118:118" x14ac:dyDescent="0.3">
      <c r="DN7560" s="42"/>
    </row>
    <row r="7561" spans="118:118" x14ac:dyDescent="0.3">
      <c r="DN7561" s="42"/>
    </row>
    <row r="7562" spans="118:118" x14ac:dyDescent="0.3">
      <c r="DN7562" s="42"/>
    </row>
    <row r="7563" spans="118:118" x14ac:dyDescent="0.3">
      <c r="DN7563" s="42"/>
    </row>
    <row r="7564" spans="118:118" x14ac:dyDescent="0.3">
      <c r="DN7564" s="42"/>
    </row>
    <row r="7565" spans="118:118" x14ac:dyDescent="0.3">
      <c r="DN7565" s="42"/>
    </row>
    <row r="7566" spans="118:118" x14ac:dyDescent="0.3">
      <c r="DN7566" s="42"/>
    </row>
    <row r="7567" spans="118:118" x14ac:dyDescent="0.3">
      <c r="DN7567" s="42"/>
    </row>
    <row r="7568" spans="118:118" x14ac:dyDescent="0.3">
      <c r="DN7568" s="42"/>
    </row>
    <row r="7569" spans="118:118" x14ac:dyDescent="0.3">
      <c r="DN7569" s="42"/>
    </row>
    <row r="7570" spans="118:118" x14ac:dyDescent="0.3">
      <c r="DN7570" s="42"/>
    </row>
    <row r="7571" spans="118:118" x14ac:dyDescent="0.3">
      <c r="DN7571" s="42"/>
    </row>
    <row r="7572" spans="118:118" x14ac:dyDescent="0.3">
      <c r="DN7572" s="42"/>
    </row>
    <row r="7573" spans="118:118" x14ac:dyDescent="0.3">
      <c r="DN7573" s="42"/>
    </row>
    <row r="7574" spans="118:118" x14ac:dyDescent="0.3">
      <c r="DN7574" s="42"/>
    </row>
    <row r="7575" spans="118:118" x14ac:dyDescent="0.3">
      <c r="DN7575" s="42"/>
    </row>
    <row r="7576" spans="118:118" x14ac:dyDescent="0.3">
      <c r="DN7576" s="42"/>
    </row>
    <row r="7577" spans="118:118" x14ac:dyDescent="0.3">
      <c r="DN7577" s="42"/>
    </row>
    <row r="7578" spans="118:118" x14ac:dyDescent="0.3">
      <c r="DN7578" s="42"/>
    </row>
    <row r="7579" spans="118:118" x14ac:dyDescent="0.3">
      <c r="DN7579" s="42"/>
    </row>
    <row r="7580" spans="118:118" x14ac:dyDescent="0.3">
      <c r="DN7580" s="42"/>
    </row>
    <row r="7581" spans="118:118" x14ac:dyDescent="0.3">
      <c r="DN7581" s="42"/>
    </row>
    <row r="7582" spans="118:118" x14ac:dyDescent="0.3">
      <c r="DN7582" s="42"/>
    </row>
    <row r="7583" spans="118:118" x14ac:dyDescent="0.3">
      <c r="DN7583" s="42"/>
    </row>
    <row r="7584" spans="118:118" x14ac:dyDescent="0.3">
      <c r="DN7584" s="42"/>
    </row>
    <row r="7585" spans="118:118" x14ac:dyDescent="0.3">
      <c r="DN7585" s="42"/>
    </row>
    <row r="7586" spans="118:118" x14ac:dyDescent="0.3">
      <c r="DN7586" s="42"/>
    </row>
    <row r="7587" spans="118:118" x14ac:dyDescent="0.3">
      <c r="DN7587" s="42"/>
    </row>
    <row r="7588" spans="118:118" x14ac:dyDescent="0.3">
      <c r="DN7588" s="42"/>
    </row>
    <row r="7589" spans="118:118" x14ac:dyDescent="0.3">
      <c r="DN7589" s="42"/>
    </row>
    <row r="7590" spans="118:118" x14ac:dyDescent="0.3">
      <c r="DN7590" s="42"/>
    </row>
    <row r="7591" spans="118:118" x14ac:dyDescent="0.3">
      <c r="DN7591" s="42"/>
    </row>
    <row r="7592" spans="118:118" x14ac:dyDescent="0.3">
      <c r="DN7592" s="42"/>
    </row>
    <row r="7593" spans="118:118" x14ac:dyDescent="0.3">
      <c r="DN7593" s="42"/>
    </row>
    <row r="7594" spans="118:118" x14ac:dyDescent="0.3">
      <c r="DN7594" s="42"/>
    </row>
    <row r="7595" spans="118:118" x14ac:dyDescent="0.3">
      <c r="DN7595" s="42"/>
    </row>
    <row r="7596" spans="118:118" x14ac:dyDescent="0.3">
      <c r="DN7596" s="42"/>
    </row>
    <row r="7597" spans="118:118" x14ac:dyDescent="0.3">
      <c r="DN7597" s="42"/>
    </row>
    <row r="7598" spans="118:118" x14ac:dyDescent="0.3">
      <c r="DN7598" s="42"/>
    </row>
    <row r="7599" spans="118:118" x14ac:dyDescent="0.3">
      <c r="DN7599" s="42"/>
    </row>
    <row r="7600" spans="118:118" x14ac:dyDescent="0.3">
      <c r="DN7600" s="42"/>
    </row>
    <row r="7601" spans="118:118" x14ac:dyDescent="0.3">
      <c r="DN7601" s="42"/>
    </row>
    <row r="7602" spans="118:118" x14ac:dyDescent="0.3">
      <c r="DN7602" s="42"/>
    </row>
    <row r="7603" spans="118:118" x14ac:dyDescent="0.3">
      <c r="DN7603" s="42"/>
    </row>
    <row r="7604" spans="118:118" x14ac:dyDescent="0.3">
      <c r="DN7604" s="42"/>
    </row>
    <row r="7605" spans="118:118" x14ac:dyDescent="0.3">
      <c r="DN7605" s="42"/>
    </row>
    <row r="7606" spans="118:118" x14ac:dyDescent="0.3">
      <c r="DN7606" s="42"/>
    </row>
    <row r="7607" spans="118:118" x14ac:dyDescent="0.3">
      <c r="DN7607" s="42"/>
    </row>
    <row r="7608" spans="118:118" x14ac:dyDescent="0.3">
      <c r="DN7608" s="42"/>
    </row>
    <row r="7609" spans="118:118" x14ac:dyDescent="0.3">
      <c r="DN7609" s="42"/>
    </row>
    <row r="7610" spans="118:118" x14ac:dyDescent="0.3">
      <c r="DN7610" s="42"/>
    </row>
    <row r="7611" spans="118:118" x14ac:dyDescent="0.3">
      <c r="DN7611" s="42"/>
    </row>
    <row r="7612" spans="118:118" x14ac:dyDescent="0.3">
      <c r="DN7612" s="42"/>
    </row>
    <row r="7613" spans="118:118" x14ac:dyDescent="0.3">
      <c r="DN7613" s="42"/>
    </row>
    <row r="7614" spans="118:118" x14ac:dyDescent="0.3">
      <c r="DN7614" s="42"/>
    </row>
    <row r="7615" spans="118:118" x14ac:dyDescent="0.3">
      <c r="DN7615" s="42"/>
    </row>
    <row r="7616" spans="118:118" x14ac:dyDescent="0.3">
      <c r="DN7616" s="42"/>
    </row>
    <row r="7617" spans="118:118" x14ac:dyDescent="0.3">
      <c r="DN7617" s="42"/>
    </row>
    <row r="7618" spans="118:118" x14ac:dyDescent="0.3">
      <c r="DN7618" s="42"/>
    </row>
    <row r="7619" spans="118:118" x14ac:dyDescent="0.3">
      <c r="DN7619" s="42"/>
    </row>
    <row r="7620" spans="118:118" x14ac:dyDescent="0.3">
      <c r="DN7620" s="42"/>
    </row>
    <row r="7621" spans="118:118" x14ac:dyDescent="0.3">
      <c r="DN7621" s="42"/>
    </row>
    <row r="7622" spans="118:118" x14ac:dyDescent="0.3">
      <c r="DN7622" s="42"/>
    </row>
    <row r="7623" spans="118:118" x14ac:dyDescent="0.3">
      <c r="DN7623" s="42"/>
    </row>
    <row r="7624" spans="118:118" x14ac:dyDescent="0.3">
      <c r="DN7624" s="42"/>
    </row>
    <row r="7625" spans="118:118" x14ac:dyDescent="0.3">
      <c r="DN7625" s="42"/>
    </row>
    <row r="7626" spans="118:118" x14ac:dyDescent="0.3">
      <c r="DN7626" s="42"/>
    </row>
    <row r="7627" spans="118:118" x14ac:dyDescent="0.3">
      <c r="DN7627" s="42"/>
    </row>
    <row r="7628" spans="118:118" x14ac:dyDescent="0.3">
      <c r="DN7628" s="42"/>
    </row>
    <row r="7629" spans="118:118" x14ac:dyDescent="0.3">
      <c r="DN7629" s="42"/>
    </row>
    <row r="7630" spans="118:118" x14ac:dyDescent="0.3">
      <c r="DN7630" s="42"/>
    </row>
    <row r="7631" spans="118:118" x14ac:dyDescent="0.3">
      <c r="DN7631" s="42"/>
    </row>
    <row r="7632" spans="118:118" x14ac:dyDescent="0.3">
      <c r="DN7632" s="42"/>
    </row>
    <row r="7633" spans="118:118" x14ac:dyDescent="0.3">
      <c r="DN7633" s="42"/>
    </row>
    <row r="7634" spans="118:118" x14ac:dyDescent="0.3">
      <c r="DN7634" s="42"/>
    </row>
    <row r="7635" spans="118:118" x14ac:dyDescent="0.3">
      <c r="DN7635" s="42"/>
    </row>
    <row r="7636" spans="118:118" x14ac:dyDescent="0.3">
      <c r="DN7636" s="42"/>
    </row>
    <row r="7637" spans="118:118" x14ac:dyDescent="0.3">
      <c r="DN7637" s="42"/>
    </row>
    <row r="7638" spans="118:118" x14ac:dyDescent="0.3">
      <c r="DN7638" s="42"/>
    </row>
    <row r="7639" spans="118:118" x14ac:dyDescent="0.3">
      <c r="DN7639" s="42"/>
    </row>
    <row r="7640" spans="118:118" x14ac:dyDescent="0.3">
      <c r="DN7640" s="42"/>
    </row>
    <row r="7641" spans="118:118" x14ac:dyDescent="0.3">
      <c r="DN7641" s="42"/>
    </row>
    <row r="7642" spans="118:118" x14ac:dyDescent="0.3">
      <c r="DN7642" s="42"/>
    </row>
    <row r="7643" spans="118:118" x14ac:dyDescent="0.3">
      <c r="DN7643" s="42"/>
    </row>
    <row r="7644" spans="118:118" x14ac:dyDescent="0.3">
      <c r="DN7644" s="42"/>
    </row>
    <row r="7645" spans="118:118" x14ac:dyDescent="0.3">
      <c r="DN7645" s="42"/>
    </row>
    <row r="7646" spans="118:118" x14ac:dyDescent="0.3">
      <c r="DN7646" s="42"/>
    </row>
    <row r="7647" spans="118:118" x14ac:dyDescent="0.3">
      <c r="DN7647" s="42"/>
    </row>
    <row r="7648" spans="118:118" x14ac:dyDescent="0.3">
      <c r="DN7648" s="42"/>
    </row>
    <row r="7649" spans="118:118" x14ac:dyDescent="0.3">
      <c r="DN7649" s="42"/>
    </row>
    <row r="7650" spans="118:118" x14ac:dyDescent="0.3">
      <c r="DN7650" s="42"/>
    </row>
    <row r="7651" spans="118:118" x14ac:dyDescent="0.3">
      <c r="DN7651" s="42"/>
    </row>
    <row r="7652" spans="118:118" x14ac:dyDescent="0.3">
      <c r="DN7652" s="42"/>
    </row>
    <row r="7653" spans="118:118" x14ac:dyDescent="0.3">
      <c r="DN7653" s="42"/>
    </row>
    <row r="7654" spans="118:118" x14ac:dyDescent="0.3">
      <c r="DN7654" s="42"/>
    </row>
    <row r="7655" spans="118:118" x14ac:dyDescent="0.3">
      <c r="DN7655" s="42"/>
    </row>
    <row r="7656" spans="118:118" x14ac:dyDescent="0.3">
      <c r="DN7656" s="42"/>
    </row>
    <row r="7657" spans="118:118" x14ac:dyDescent="0.3">
      <c r="DN7657" s="42"/>
    </row>
    <row r="7658" spans="118:118" x14ac:dyDescent="0.3">
      <c r="DN7658" s="42"/>
    </row>
    <row r="7659" spans="118:118" x14ac:dyDescent="0.3">
      <c r="DN7659" s="42"/>
    </row>
    <row r="7660" spans="118:118" x14ac:dyDescent="0.3">
      <c r="DN7660" s="42"/>
    </row>
    <row r="7661" spans="118:118" x14ac:dyDescent="0.3">
      <c r="DN7661" s="42"/>
    </row>
    <row r="7662" spans="118:118" x14ac:dyDescent="0.3">
      <c r="DN7662" s="42"/>
    </row>
    <row r="7663" spans="118:118" x14ac:dyDescent="0.3">
      <c r="DN7663" s="42"/>
    </row>
    <row r="7664" spans="118:118" x14ac:dyDescent="0.3">
      <c r="DN7664" s="42"/>
    </row>
    <row r="7665" spans="118:118" x14ac:dyDescent="0.3">
      <c r="DN7665" s="42"/>
    </row>
    <row r="7666" spans="118:118" x14ac:dyDescent="0.3">
      <c r="DN7666" s="42"/>
    </row>
    <row r="7667" spans="118:118" x14ac:dyDescent="0.3">
      <c r="DN7667" s="42"/>
    </row>
    <row r="7668" spans="118:118" x14ac:dyDescent="0.3">
      <c r="DN7668" s="42"/>
    </row>
    <row r="7669" spans="118:118" x14ac:dyDescent="0.3">
      <c r="DN7669" s="42"/>
    </row>
    <row r="7670" spans="118:118" x14ac:dyDescent="0.3">
      <c r="DN7670" s="42"/>
    </row>
    <row r="7671" spans="118:118" x14ac:dyDescent="0.3">
      <c r="DN7671" s="42"/>
    </row>
    <row r="7672" spans="118:118" x14ac:dyDescent="0.3">
      <c r="DN7672" s="42"/>
    </row>
    <row r="7673" spans="118:118" x14ac:dyDescent="0.3">
      <c r="DN7673" s="42"/>
    </row>
    <row r="7674" spans="118:118" x14ac:dyDescent="0.3">
      <c r="DN7674" s="42"/>
    </row>
    <row r="7675" spans="118:118" x14ac:dyDescent="0.3">
      <c r="DN7675" s="42"/>
    </row>
    <row r="7676" spans="118:118" x14ac:dyDescent="0.3">
      <c r="DN7676" s="42"/>
    </row>
    <row r="7677" spans="118:118" x14ac:dyDescent="0.3">
      <c r="DN7677" s="42"/>
    </row>
    <row r="7678" spans="118:118" x14ac:dyDescent="0.3">
      <c r="DN7678" s="42"/>
    </row>
    <row r="7679" spans="118:118" x14ac:dyDescent="0.3">
      <c r="DN7679" s="42"/>
    </row>
    <row r="7680" spans="118:118" x14ac:dyDescent="0.3">
      <c r="DN7680" s="42"/>
    </row>
    <row r="7681" spans="118:118" x14ac:dyDescent="0.3">
      <c r="DN7681" s="42"/>
    </row>
    <row r="7682" spans="118:118" x14ac:dyDescent="0.3">
      <c r="DN7682" s="42"/>
    </row>
    <row r="7683" spans="118:118" x14ac:dyDescent="0.3">
      <c r="DN7683" s="42"/>
    </row>
    <row r="7684" spans="118:118" x14ac:dyDescent="0.3">
      <c r="DN7684" s="42"/>
    </row>
    <row r="7685" spans="118:118" x14ac:dyDescent="0.3">
      <c r="DN7685" s="42"/>
    </row>
    <row r="7686" spans="118:118" x14ac:dyDescent="0.3">
      <c r="DN7686" s="42"/>
    </row>
    <row r="7687" spans="118:118" x14ac:dyDescent="0.3">
      <c r="DN7687" s="42"/>
    </row>
    <row r="7688" spans="118:118" x14ac:dyDescent="0.3">
      <c r="DN7688" s="42"/>
    </row>
    <row r="7689" spans="118:118" x14ac:dyDescent="0.3">
      <c r="DN7689" s="42"/>
    </row>
    <row r="7690" spans="118:118" x14ac:dyDescent="0.3">
      <c r="DN7690" s="42"/>
    </row>
    <row r="7691" spans="118:118" x14ac:dyDescent="0.3">
      <c r="DN7691" s="42"/>
    </row>
    <row r="7692" spans="118:118" x14ac:dyDescent="0.3">
      <c r="DN7692" s="42"/>
    </row>
    <row r="7693" spans="118:118" x14ac:dyDescent="0.3">
      <c r="DN7693" s="42"/>
    </row>
    <row r="7694" spans="118:118" x14ac:dyDescent="0.3">
      <c r="DN7694" s="42"/>
    </row>
    <row r="7695" spans="118:118" x14ac:dyDescent="0.3">
      <c r="DN7695" s="42"/>
    </row>
    <row r="7696" spans="118:118" x14ac:dyDescent="0.3">
      <c r="DN7696" s="42"/>
    </row>
    <row r="7697" spans="118:118" x14ac:dyDescent="0.3">
      <c r="DN7697" s="42"/>
    </row>
    <row r="7698" spans="118:118" x14ac:dyDescent="0.3">
      <c r="DN7698" s="42"/>
    </row>
    <row r="7699" spans="118:118" x14ac:dyDescent="0.3">
      <c r="DN7699" s="42"/>
    </row>
    <row r="7700" spans="118:118" x14ac:dyDescent="0.3">
      <c r="DN7700" s="42"/>
    </row>
    <row r="7701" spans="118:118" x14ac:dyDescent="0.3">
      <c r="DN7701" s="42"/>
    </row>
    <row r="7702" spans="118:118" x14ac:dyDescent="0.3">
      <c r="DN7702" s="42"/>
    </row>
    <row r="7703" spans="118:118" x14ac:dyDescent="0.3">
      <c r="DN7703" s="42"/>
    </row>
    <row r="7704" spans="118:118" x14ac:dyDescent="0.3">
      <c r="DN7704" s="42"/>
    </row>
    <row r="7705" spans="118:118" x14ac:dyDescent="0.3">
      <c r="DN7705" s="42"/>
    </row>
    <row r="7706" spans="118:118" x14ac:dyDescent="0.3">
      <c r="DN7706" s="42"/>
    </row>
    <row r="7707" spans="118:118" x14ac:dyDescent="0.3">
      <c r="DN7707" s="42"/>
    </row>
    <row r="7708" spans="118:118" x14ac:dyDescent="0.3">
      <c r="DN7708" s="42"/>
    </row>
    <row r="7709" spans="118:118" x14ac:dyDescent="0.3">
      <c r="DN7709" s="42"/>
    </row>
    <row r="7710" spans="118:118" x14ac:dyDescent="0.3">
      <c r="DN7710" s="42"/>
    </row>
    <row r="7711" spans="118:118" x14ac:dyDescent="0.3">
      <c r="DN7711" s="42"/>
    </row>
    <row r="7712" spans="118:118" x14ac:dyDescent="0.3">
      <c r="DN7712" s="42"/>
    </row>
    <row r="7713" spans="118:118" x14ac:dyDescent="0.3">
      <c r="DN7713" s="42"/>
    </row>
    <row r="7714" spans="118:118" x14ac:dyDescent="0.3">
      <c r="DN7714" s="42"/>
    </row>
    <row r="7715" spans="118:118" x14ac:dyDescent="0.3">
      <c r="DN7715" s="42"/>
    </row>
    <row r="7716" spans="118:118" x14ac:dyDescent="0.3">
      <c r="DN7716" s="42"/>
    </row>
    <row r="7717" spans="118:118" x14ac:dyDescent="0.3">
      <c r="DN7717" s="42"/>
    </row>
    <row r="7718" spans="118:118" x14ac:dyDescent="0.3">
      <c r="DN7718" s="42"/>
    </row>
    <row r="7719" spans="118:118" x14ac:dyDescent="0.3">
      <c r="DN7719" s="42"/>
    </row>
    <row r="7720" spans="118:118" x14ac:dyDescent="0.3">
      <c r="DN7720" s="42"/>
    </row>
    <row r="7721" spans="118:118" x14ac:dyDescent="0.3">
      <c r="DN7721" s="42"/>
    </row>
    <row r="7722" spans="118:118" x14ac:dyDescent="0.3">
      <c r="DN7722" s="42"/>
    </row>
    <row r="7723" spans="118:118" x14ac:dyDescent="0.3">
      <c r="DN7723" s="42"/>
    </row>
    <row r="7724" spans="118:118" x14ac:dyDescent="0.3">
      <c r="DN7724" s="42"/>
    </row>
    <row r="7725" spans="118:118" x14ac:dyDescent="0.3">
      <c r="DN7725" s="42"/>
    </row>
    <row r="7726" spans="118:118" x14ac:dyDescent="0.3">
      <c r="DN7726" s="42"/>
    </row>
    <row r="7727" spans="118:118" x14ac:dyDescent="0.3">
      <c r="DN7727" s="42"/>
    </row>
    <row r="7728" spans="118:118" x14ac:dyDescent="0.3">
      <c r="DN7728" s="42"/>
    </row>
    <row r="7729" spans="118:118" x14ac:dyDescent="0.3">
      <c r="DN7729" s="42"/>
    </row>
    <row r="7730" spans="118:118" x14ac:dyDescent="0.3">
      <c r="DN7730" s="42"/>
    </row>
    <row r="7731" spans="118:118" x14ac:dyDescent="0.3">
      <c r="DN7731" s="42"/>
    </row>
    <row r="7732" spans="118:118" x14ac:dyDescent="0.3">
      <c r="DN7732" s="42"/>
    </row>
    <row r="7733" spans="118:118" x14ac:dyDescent="0.3">
      <c r="DN7733" s="42"/>
    </row>
    <row r="7734" spans="118:118" x14ac:dyDescent="0.3">
      <c r="DN7734" s="42"/>
    </row>
    <row r="7735" spans="118:118" x14ac:dyDescent="0.3">
      <c r="DN7735" s="42"/>
    </row>
    <row r="7736" spans="118:118" x14ac:dyDescent="0.3">
      <c r="DN7736" s="42"/>
    </row>
    <row r="7737" spans="118:118" x14ac:dyDescent="0.3">
      <c r="DN7737" s="42"/>
    </row>
    <row r="7738" spans="118:118" x14ac:dyDescent="0.3">
      <c r="DN7738" s="42"/>
    </row>
    <row r="7739" spans="118:118" x14ac:dyDescent="0.3">
      <c r="DN7739" s="42"/>
    </row>
    <row r="7740" spans="118:118" x14ac:dyDescent="0.3">
      <c r="DN7740" s="42"/>
    </row>
    <row r="7741" spans="118:118" x14ac:dyDescent="0.3">
      <c r="DN7741" s="42"/>
    </row>
    <row r="7742" spans="118:118" x14ac:dyDescent="0.3">
      <c r="DN7742" s="42"/>
    </row>
    <row r="7743" spans="118:118" x14ac:dyDescent="0.3">
      <c r="DN7743" s="42"/>
    </row>
    <row r="7744" spans="118:118" x14ac:dyDescent="0.3">
      <c r="DN7744" s="42"/>
    </row>
    <row r="7745" spans="118:118" x14ac:dyDescent="0.3">
      <c r="DN7745" s="42"/>
    </row>
    <row r="7746" spans="118:118" x14ac:dyDescent="0.3">
      <c r="DN7746" s="42"/>
    </row>
    <row r="7747" spans="118:118" x14ac:dyDescent="0.3">
      <c r="DN7747" s="42"/>
    </row>
    <row r="7748" spans="118:118" x14ac:dyDescent="0.3">
      <c r="DN7748" s="42"/>
    </row>
    <row r="7749" spans="118:118" x14ac:dyDescent="0.3">
      <c r="DN7749" s="42"/>
    </row>
    <row r="7750" spans="118:118" x14ac:dyDescent="0.3">
      <c r="DN7750" s="42"/>
    </row>
    <row r="7751" spans="118:118" x14ac:dyDescent="0.3">
      <c r="DN7751" s="42"/>
    </row>
    <row r="7752" spans="118:118" x14ac:dyDescent="0.3">
      <c r="DN7752" s="42"/>
    </row>
    <row r="7753" spans="118:118" x14ac:dyDescent="0.3">
      <c r="DN7753" s="42"/>
    </row>
    <row r="7754" spans="118:118" x14ac:dyDescent="0.3">
      <c r="DN7754" s="42"/>
    </row>
    <row r="7755" spans="118:118" x14ac:dyDescent="0.3">
      <c r="DN7755" s="42"/>
    </row>
    <row r="7756" spans="118:118" x14ac:dyDescent="0.3">
      <c r="DN7756" s="42"/>
    </row>
    <row r="7757" spans="118:118" x14ac:dyDescent="0.3">
      <c r="DN7757" s="42"/>
    </row>
    <row r="7758" spans="118:118" x14ac:dyDescent="0.3">
      <c r="DN7758" s="42"/>
    </row>
    <row r="7759" spans="118:118" x14ac:dyDescent="0.3">
      <c r="DN7759" s="42"/>
    </row>
    <row r="7760" spans="118:118" x14ac:dyDescent="0.3">
      <c r="DN7760" s="42"/>
    </row>
    <row r="7761" spans="118:118" x14ac:dyDescent="0.3">
      <c r="DN7761" s="42"/>
    </row>
    <row r="7762" spans="118:118" x14ac:dyDescent="0.3">
      <c r="DN7762" s="42"/>
    </row>
    <row r="7763" spans="118:118" x14ac:dyDescent="0.3">
      <c r="DN7763" s="42"/>
    </row>
    <row r="7764" spans="118:118" x14ac:dyDescent="0.3">
      <c r="DN7764" s="42"/>
    </row>
    <row r="7765" spans="118:118" x14ac:dyDescent="0.3">
      <c r="DN7765" s="42"/>
    </row>
    <row r="7766" spans="118:118" x14ac:dyDescent="0.3">
      <c r="DN7766" s="42"/>
    </row>
    <row r="7767" spans="118:118" x14ac:dyDescent="0.3">
      <c r="DN7767" s="42"/>
    </row>
    <row r="7768" spans="118:118" x14ac:dyDescent="0.3">
      <c r="DN7768" s="42"/>
    </row>
    <row r="7769" spans="118:118" x14ac:dyDescent="0.3">
      <c r="DN7769" s="42"/>
    </row>
    <row r="7770" spans="118:118" x14ac:dyDescent="0.3">
      <c r="DN7770" s="42"/>
    </row>
    <row r="7771" spans="118:118" x14ac:dyDescent="0.3">
      <c r="DN7771" s="42"/>
    </row>
    <row r="7772" spans="118:118" x14ac:dyDescent="0.3">
      <c r="DN7772" s="42"/>
    </row>
    <row r="7773" spans="118:118" x14ac:dyDescent="0.3">
      <c r="DN7773" s="42"/>
    </row>
    <row r="7774" spans="118:118" x14ac:dyDescent="0.3">
      <c r="DN7774" s="42"/>
    </row>
    <row r="7775" spans="118:118" x14ac:dyDescent="0.3">
      <c r="DN7775" s="42"/>
    </row>
    <row r="7776" spans="118:118" x14ac:dyDescent="0.3">
      <c r="DN7776" s="42"/>
    </row>
    <row r="7777" spans="118:118" x14ac:dyDescent="0.3">
      <c r="DN7777" s="42"/>
    </row>
    <row r="7778" spans="118:118" x14ac:dyDescent="0.3">
      <c r="DN7778" s="42"/>
    </row>
    <row r="7779" spans="118:118" x14ac:dyDescent="0.3">
      <c r="DN7779" s="42"/>
    </row>
    <row r="7780" spans="118:118" x14ac:dyDescent="0.3">
      <c r="DN7780" s="42"/>
    </row>
    <row r="7781" spans="118:118" x14ac:dyDescent="0.3">
      <c r="DN7781" s="42"/>
    </row>
    <row r="7782" spans="118:118" x14ac:dyDescent="0.3">
      <c r="DN7782" s="42"/>
    </row>
    <row r="7783" spans="118:118" x14ac:dyDescent="0.3">
      <c r="DN7783" s="42"/>
    </row>
    <row r="7784" spans="118:118" x14ac:dyDescent="0.3">
      <c r="DN7784" s="42"/>
    </row>
    <row r="7785" spans="118:118" x14ac:dyDescent="0.3">
      <c r="DN7785" s="42"/>
    </row>
    <row r="7786" spans="118:118" x14ac:dyDescent="0.3">
      <c r="DN7786" s="42"/>
    </row>
    <row r="7787" spans="118:118" x14ac:dyDescent="0.3">
      <c r="DN7787" s="42"/>
    </row>
    <row r="7788" spans="118:118" x14ac:dyDescent="0.3">
      <c r="DN7788" s="42"/>
    </row>
    <row r="7789" spans="118:118" x14ac:dyDescent="0.3">
      <c r="DN7789" s="42"/>
    </row>
    <row r="7790" spans="118:118" x14ac:dyDescent="0.3">
      <c r="DN7790" s="42"/>
    </row>
    <row r="7791" spans="118:118" x14ac:dyDescent="0.3">
      <c r="DN7791" s="42"/>
    </row>
    <row r="7792" spans="118:118" x14ac:dyDescent="0.3">
      <c r="DN7792" s="42"/>
    </row>
    <row r="7793" spans="118:118" x14ac:dyDescent="0.3">
      <c r="DN7793" s="42"/>
    </row>
    <row r="7794" spans="118:118" x14ac:dyDescent="0.3">
      <c r="DN7794" s="42"/>
    </row>
    <row r="7795" spans="118:118" x14ac:dyDescent="0.3">
      <c r="DN7795" s="42"/>
    </row>
    <row r="7796" spans="118:118" x14ac:dyDescent="0.3">
      <c r="DN7796" s="42"/>
    </row>
    <row r="7797" spans="118:118" x14ac:dyDescent="0.3">
      <c r="DN7797" s="42"/>
    </row>
    <row r="7798" spans="118:118" x14ac:dyDescent="0.3">
      <c r="DN7798" s="42"/>
    </row>
    <row r="7799" spans="118:118" x14ac:dyDescent="0.3">
      <c r="DN7799" s="42"/>
    </row>
    <row r="7800" spans="118:118" x14ac:dyDescent="0.3">
      <c r="DN7800" s="42"/>
    </row>
    <row r="7801" spans="118:118" x14ac:dyDescent="0.3">
      <c r="DN7801" s="42"/>
    </row>
    <row r="7802" spans="118:118" x14ac:dyDescent="0.3">
      <c r="DN7802" s="42"/>
    </row>
    <row r="7803" spans="118:118" x14ac:dyDescent="0.3">
      <c r="DN7803" s="42"/>
    </row>
    <row r="7804" spans="118:118" x14ac:dyDescent="0.3">
      <c r="DN7804" s="42"/>
    </row>
    <row r="7805" spans="118:118" x14ac:dyDescent="0.3">
      <c r="DN7805" s="42"/>
    </row>
    <row r="7806" spans="118:118" x14ac:dyDescent="0.3">
      <c r="DN7806" s="42"/>
    </row>
    <row r="7807" spans="118:118" x14ac:dyDescent="0.3">
      <c r="DN7807" s="42"/>
    </row>
    <row r="7808" spans="118:118" x14ac:dyDescent="0.3">
      <c r="DN7808" s="42"/>
    </row>
    <row r="7809" spans="118:118" x14ac:dyDescent="0.3">
      <c r="DN7809" s="42"/>
    </row>
    <row r="7810" spans="118:118" x14ac:dyDescent="0.3">
      <c r="DN7810" s="42"/>
    </row>
    <row r="7811" spans="118:118" x14ac:dyDescent="0.3">
      <c r="DN7811" s="42"/>
    </row>
    <row r="7812" spans="118:118" x14ac:dyDescent="0.3">
      <c r="DN7812" s="42"/>
    </row>
    <row r="7813" spans="118:118" x14ac:dyDescent="0.3">
      <c r="DN7813" s="42"/>
    </row>
    <row r="7814" spans="118:118" x14ac:dyDescent="0.3">
      <c r="DN7814" s="42"/>
    </row>
    <row r="7815" spans="118:118" x14ac:dyDescent="0.3">
      <c r="DN7815" s="42"/>
    </row>
    <row r="7816" spans="118:118" x14ac:dyDescent="0.3">
      <c r="DN7816" s="42"/>
    </row>
    <row r="7817" spans="118:118" x14ac:dyDescent="0.3">
      <c r="DN7817" s="42"/>
    </row>
    <row r="7818" spans="118:118" x14ac:dyDescent="0.3">
      <c r="DN7818" s="42"/>
    </row>
    <row r="7819" spans="118:118" x14ac:dyDescent="0.3">
      <c r="DN7819" s="42"/>
    </row>
    <row r="7820" spans="118:118" x14ac:dyDescent="0.3">
      <c r="DN7820" s="42"/>
    </row>
    <row r="7821" spans="118:118" x14ac:dyDescent="0.3">
      <c r="DN7821" s="42"/>
    </row>
    <row r="7822" spans="118:118" x14ac:dyDescent="0.3">
      <c r="DN7822" s="42"/>
    </row>
    <row r="7823" spans="118:118" x14ac:dyDescent="0.3">
      <c r="DN7823" s="42"/>
    </row>
    <row r="7824" spans="118:118" x14ac:dyDescent="0.3">
      <c r="DN7824" s="42"/>
    </row>
    <row r="7825" spans="118:118" x14ac:dyDescent="0.3">
      <c r="DN7825" s="42"/>
    </row>
    <row r="7826" spans="118:118" x14ac:dyDescent="0.3">
      <c r="DN7826" s="42"/>
    </row>
    <row r="7827" spans="118:118" x14ac:dyDescent="0.3">
      <c r="DN7827" s="42"/>
    </row>
    <row r="7828" spans="118:118" x14ac:dyDescent="0.3">
      <c r="DN7828" s="42"/>
    </row>
    <row r="7829" spans="118:118" x14ac:dyDescent="0.3">
      <c r="DN7829" s="42"/>
    </row>
    <row r="7830" spans="118:118" x14ac:dyDescent="0.3">
      <c r="DN7830" s="42"/>
    </row>
    <row r="7831" spans="118:118" x14ac:dyDescent="0.3">
      <c r="DN7831" s="42"/>
    </row>
    <row r="7832" spans="118:118" x14ac:dyDescent="0.3">
      <c r="DN7832" s="42"/>
    </row>
    <row r="7833" spans="118:118" x14ac:dyDescent="0.3">
      <c r="DN7833" s="42"/>
    </row>
    <row r="7834" spans="118:118" x14ac:dyDescent="0.3">
      <c r="DN7834" s="42"/>
    </row>
    <row r="7835" spans="118:118" x14ac:dyDescent="0.3">
      <c r="DN7835" s="42"/>
    </row>
    <row r="7836" spans="118:118" x14ac:dyDescent="0.3">
      <c r="DN7836" s="42"/>
    </row>
    <row r="7837" spans="118:118" x14ac:dyDescent="0.3">
      <c r="DN7837" s="42"/>
    </row>
    <row r="7838" spans="118:118" x14ac:dyDescent="0.3">
      <c r="DN7838" s="42"/>
    </row>
    <row r="7839" spans="118:118" x14ac:dyDescent="0.3">
      <c r="DN7839" s="42"/>
    </row>
    <row r="7840" spans="118:118" x14ac:dyDescent="0.3">
      <c r="DN7840" s="42"/>
    </row>
    <row r="7841" spans="118:118" x14ac:dyDescent="0.3">
      <c r="DN7841" s="42"/>
    </row>
    <row r="7842" spans="118:118" x14ac:dyDescent="0.3">
      <c r="DN7842" s="42"/>
    </row>
    <row r="7843" spans="118:118" x14ac:dyDescent="0.3">
      <c r="DN7843" s="42"/>
    </row>
    <row r="7844" spans="118:118" x14ac:dyDescent="0.3">
      <c r="DN7844" s="42"/>
    </row>
    <row r="7845" spans="118:118" x14ac:dyDescent="0.3">
      <c r="DN7845" s="42"/>
    </row>
    <row r="7846" spans="118:118" x14ac:dyDescent="0.3">
      <c r="DN7846" s="42"/>
    </row>
    <row r="7847" spans="118:118" x14ac:dyDescent="0.3">
      <c r="DN7847" s="42"/>
    </row>
    <row r="7848" spans="118:118" x14ac:dyDescent="0.3">
      <c r="DN7848" s="42"/>
    </row>
    <row r="7849" spans="118:118" x14ac:dyDescent="0.3">
      <c r="DN7849" s="42"/>
    </row>
    <row r="7850" spans="118:118" x14ac:dyDescent="0.3">
      <c r="DN7850" s="42"/>
    </row>
    <row r="7851" spans="118:118" x14ac:dyDescent="0.3">
      <c r="DN7851" s="42"/>
    </row>
    <row r="7852" spans="118:118" x14ac:dyDescent="0.3">
      <c r="DN7852" s="42"/>
    </row>
    <row r="7853" spans="118:118" x14ac:dyDescent="0.3">
      <c r="DN7853" s="42"/>
    </row>
    <row r="7854" spans="118:118" x14ac:dyDescent="0.3">
      <c r="DN7854" s="42"/>
    </row>
    <row r="7855" spans="118:118" x14ac:dyDescent="0.3">
      <c r="DN7855" s="42"/>
    </row>
    <row r="7856" spans="118:118" x14ac:dyDescent="0.3">
      <c r="DN7856" s="42"/>
    </row>
    <row r="7857" spans="118:118" x14ac:dyDescent="0.3">
      <c r="DN7857" s="42"/>
    </row>
    <row r="7858" spans="118:118" x14ac:dyDescent="0.3">
      <c r="DN7858" s="42"/>
    </row>
    <row r="7859" spans="118:118" x14ac:dyDescent="0.3">
      <c r="DN7859" s="42"/>
    </row>
    <row r="7860" spans="118:118" x14ac:dyDescent="0.3">
      <c r="DN7860" s="42"/>
    </row>
    <row r="7861" spans="118:118" x14ac:dyDescent="0.3">
      <c r="DN7861" s="42"/>
    </row>
    <row r="7862" spans="118:118" x14ac:dyDescent="0.3">
      <c r="DN7862" s="42"/>
    </row>
    <row r="7863" spans="118:118" x14ac:dyDescent="0.3">
      <c r="DN7863" s="42"/>
    </row>
    <row r="7864" spans="118:118" x14ac:dyDescent="0.3">
      <c r="DN7864" s="42"/>
    </row>
    <row r="7865" spans="118:118" x14ac:dyDescent="0.3">
      <c r="DN7865" s="42"/>
    </row>
    <row r="7866" spans="118:118" x14ac:dyDescent="0.3">
      <c r="DN7866" s="42"/>
    </row>
    <row r="7867" spans="118:118" x14ac:dyDescent="0.3">
      <c r="DN7867" s="42"/>
    </row>
    <row r="7868" spans="118:118" x14ac:dyDescent="0.3">
      <c r="DN7868" s="42"/>
    </row>
    <row r="7869" spans="118:118" x14ac:dyDescent="0.3">
      <c r="DN7869" s="42"/>
    </row>
    <row r="7870" spans="118:118" x14ac:dyDescent="0.3">
      <c r="DN7870" s="42"/>
    </row>
    <row r="7871" spans="118:118" x14ac:dyDescent="0.3">
      <c r="DN7871" s="42"/>
    </row>
    <row r="7872" spans="118:118" x14ac:dyDescent="0.3">
      <c r="DN7872" s="42"/>
    </row>
    <row r="7873" spans="118:118" x14ac:dyDescent="0.3">
      <c r="DN7873" s="42"/>
    </row>
    <row r="7874" spans="118:118" x14ac:dyDescent="0.3">
      <c r="DN7874" s="42"/>
    </row>
    <row r="7875" spans="118:118" x14ac:dyDescent="0.3">
      <c r="DN7875" s="42"/>
    </row>
    <row r="7876" spans="118:118" x14ac:dyDescent="0.3">
      <c r="DN7876" s="42"/>
    </row>
    <row r="7877" spans="118:118" x14ac:dyDescent="0.3">
      <c r="DN7877" s="42"/>
    </row>
    <row r="7878" spans="118:118" x14ac:dyDescent="0.3">
      <c r="DN7878" s="42"/>
    </row>
    <row r="7879" spans="118:118" x14ac:dyDescent="0.3">
      <c r="DN7879" s="42"/>
    </row>
    <row r="7880" spans="118:118" x14ac:dyDescent="0.3">
      <c r="DN7880" s="42"/>
    </row>
    <row r="7881" spans="118:118" x14ac:dyDescent="0.3">
      <c r="DN7881" s="42"/>
    </row>
    <row r="7882" spans="118:118" x14ac:dyDescent="0.3">
      <c r="DN7882" s="42"/>
    </row>
    <row r="7883" spans="118:118" x14ac:dyDescent="0.3">
      <c r="DN7883" s="42"/>
    </row>
    <row r="7884" spans="118:118" x14ac:dyDescent="0.3">
      <c r="DN7884" s="42"/>
    </row>
    <row r="7885" spans="118:118" x14ac:dyDescent="0.3">
      <c r="DN7885" s="42"/>
    </row>
    <row r="7886" spans="118:118" x14ac:dyDescent="0.3">
      <c r="DN7886" s="42"/>
    </row>
    <row r="7887" spans="118:118" x14ac:dyDescent="0.3">
      <c r="DN7887" s="42"/>
    </row>
    <row r="7888" spans="118:118" x14ac:dyDescent="0.3">
      <c r="DN7888" s="42"/>
    </row>
    <row r="7889" spans="118:118" x14ac:dyDescent="0.3">
      <c r="DN7889" s="42"/>
    </row>
    <row r="7890" spans="118:118" x14ac:dyDescent="0.3">
      <c r="DN7890" s="42"/>
    </row>
    <row r="7891" spans="118:118" x14ac:dyDescent="0.3">
      <c r="DN7891" s="42"/>
    </row>
    <row r="7892" spans="118:118" x14ac:dyDescent="0.3">
      <c r="DN7892" s="42"/>
    </row>
    <row r="7893" spans="118:118" x14ac:dyDescent="0.3">
      <c r="DN7893" s="42"/>
    </row>
    <row r="7894" spans="118:118" x14ac:dyDescent="0.3">
      <c r="DN7894" s="42"/>
    </row>
    <row r="7895" spans="118:118" x14ac:dyDescent="0.3">
      <c r="DN7895" s="42"/>
    </row>
    <row r="7896" spans="118:118" x14ac:dyDescent="0.3">
      <c r="DN7896" s="42"/>
    </row>
    <row r="7897" spans="118:118" x14ac:dyDescent="0.3">
      <c r="DN7897" s="42"/>
    </row>
    <row r="7898" spans="118:118" x14ac:dyDescent="0.3">
      <c r="DN7898" s="42"/>
    </row>
    <row r="7899" spans="118:118" x14ac:dyDescent="0.3">
      <c r="DN7899" s="42"/>
    </row>
    <row r="7900" spans="118:118" x14ac:dyDescent="0.3">
      <c r="DN7900" s="42"/>
    </row>
    <row r="7901" spans="118:118" x14ac:dyDescent="0.3">
      <c r="DN7901" s="42"/>
    </row>
    <row r="7902" spans="118:118" x14ac:dyDescent="0.3">
      <c r="DN7902" s="42"/>
    </row>
    <row r="7903" spans="118:118" x14ac:dyDescent="0.3">
      <c r="DN7903" s="42"/>
    </row>
    <row r="7904" spans="118:118" x14ac:dyDescent="0.3">
      <c r="DN7904" s="42"/>
    </row>
    <row r="7905" spans="118:118" x14ac:dyDescent="0.3">
      <c r="DN7905" s="42"/>
    </row>
    <row r="7906" spans="118:118" x14ac:dyDescent="0.3">
      <c r="DN7906" s="42"/>
    </row>
    <row r="7907" spans="118:118" x14ac:dyDescent="0.3">
      <c r="DN7907" s="42"/>
    </row>
    <row r="7908" spans="118:118" x14ac:dyDescent="0.3">
      <c r="DN7908" s="42"/>
    </row>
  </sheetData>
  <autoFilter ref="B6:L124"/>
  <sortState ref="C337:C475">
    <sortCondition ref="C337:C475"/>
  </sortState>
  <mergeCells count="15">
    <mergeCell ref="EY5:EZ5"/>
    <mergeCell ref="FA5:FB5"/>
    <mergeCell ref="FC5:FD5"/>
    <mergeCell ref="FE5:FF5"/>
    <mergeCell ref="FG5:FH5"/>
    <mergeCell ref="AS3:AX4"/>
    <mergeCell ref="AY3:BC4"/>
    <mergeCell ref="BD3:BJ4"/>
    <mergeCell ref="BK3:BL4"/>
    <mergeCell ref="BM3:BT4"/>
    <mergeCell ref="N3:S4"/>
    <mergeCell ref="T3:X4"/>
    <mergeCell ref="Y3:AE4"/>
    <mergeCell ref="AF3:AG4"/>
    <mergeCell ref="AH3:AO4"/>
  </mergeCells>
  <conditionalFormatting sqref="AS25:BT25">
    <cfRule type="cellIs" dxfId="4" priority="5" operator="equal">
      <formula>$AS$25</formula>
    </cfRule>
  </conditionalFormatting>
  <conditionalFormatting sqref="EW28:FH32 EW34:FH44 EW7:FH25">
    <cfRule type="cellIs" dxfId="3" priority="4" operator="equal">
      <formula>0</formula>
    </cfRule>
  </conditionalFormatting>
  <conditionalFormatting sqref="EW26:FH27">
    <cfRule type="cellIs" dxfId="2" priority="3" operator="equal">
      <formula>0</formula>
    </cfRule>
  </conditionalFormatting>
  <conditionalFormatting sqref="EW33:FH33">
    <cfRule type="cellIs" dxfId="1" priority="2" operator="equal">
      <formula>0</formula>
    </cfRule>
  </conditionalFormatting>
  <conditionalFormatting sqref="EW45:FH45">
    <cfRule type="cellIs" dxfId="0" priority="1" operator="equal">
      <formula>0</formula>
    </cfRule>
  </conditionalFormatting>
  <pageMargins left="0.7" right="0.7" top="0.75" bottom="0.75" header="0.3" footer="0.3"/>
  <pageSetup paperSize="9" orientation="portrait" r:id="rId1"/>
  <ignoredErrors>
    <ignoredError sqref="E146:E154 E155:E176 AN145 AB145 T145:U145"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Portada</vt:lpstr>
      <vt:lpstr>Datos de Entrada</vt:lpstr>
      <vt:lpstr>Resumo</vt:lpstr>
      <vt:lpstr>Datos</vt:lpstr>
      <vt:lpstr>'Datos de Entrada'!Área_de_impresión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José Miguel Dorribo Rivera</cp:lastModifiedBy>
  <cp:lastPrinted>2021-02-09T11:18:43Z</cp:lastPrinted>
  <dcterms:created xsi:type="dcterms:W3CDTF">2016-05-02T14:35:13Z</dcterms:created>
  <dcterms:modified xsi:type="dcterms:W3CDTF">2021-02-26T08:41:29Z</dcterms:modified>
</cp:coreProperties>
</file>