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Actividades culturais, deportivas e de divulgación\"/>
    </mc:Choice>
  </mc:AlternateContent>
  <xr:revisionPtr revIDLastSave="0" documentId="13_ncr:1_{B95BA62D-D8A5-44BB-9141-47BB7BC69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so 2023_2024" sheetId="4" r:id="rId1"/>
    <sheet name="curso 2022_2023" sheetId="3" r:id="rId2"/>
    <sheet name="curso 2021_2022" sheetId="2" r:id="rId3"/>
    <sheet name="curso 2020_202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4" l="1"/>
  <c r="K34" i="4"/>
  <c r="M34" i="4" s="1"/>
  <c r="M33" i="4"/>
  <c r="M32" i="4"/>
  <c r="D32" i="4"/>
  <c r="C32" i="4"/>
  <c r="E32" i="4" s="1"/>
  <c r="M31" i="4"/>
  <c r="E31" i="4"/>
  <c r="M30" i="4"/>
  <c r="E30" i="4"/>
  <c r="M29" i="4"/>
  <c r="E29" i="4"/>
  <c r="M28" i="4"/>
  <c r="E28" i="4"/>
  <c r="M27" i="4"/>
  <c r="E27" i="4"/>
  <c r="M26" i="4"/>
  <c r="E26" i="4"/>
  <c r="M25" i="4"/>
  <c r="E25" i="4"/>
  <c r="M24" i="4"/>
  <c r="E24" i="4"/>
  <c r="M23" i="4"/>
  <c r="E23" i="4"/>
  <c r="M22" i="4"/>
  <c r="E22" i="4"/>
  <c r="M21" i="4"/>
  <c r="E21" i="4"/>
  <c r="M20" i="4"/>
  <c r="E20" i="4"/>
  <c r="M19" i="4"/>
  <c r="E19" i="4"/>
  <c r="M18" i="4"/>
  <c r="E18" i="4"/>
  <c r="M17" i="4"/>
  <c r="E17" i="4"/>
  <c r="M16" i="4"/>
  <c r="E16" i="4"/>
  <c r="B12" i="4"/>
  <c r="D11" i="3"/>
  <c r="M11" i="3"/>
  <c r="D12" i="3"/>
  <c r="M12" i="3"/>
  <c r="B13" i="3"/>
  <c r="C13" i="3"/>
  <c r="D13" i="3"/>
  <c r="M13" i="3"/>
  <c r="M14" i="3"/>
  <c r="M15" i="3"/>
  <c r="M16" i="3"/>
  <c r="E17" i="3"/>
  <c r="E49" i="3" s="1"/>
  <c r="M17" i="3"/>
  <c r="E18" i="3"/>
  <c r="M18" i="3"/>
  <c r="E19" i="3"/>
  <c r="M19" i="3"/>
  <c r="E20" i="3"/>
  <c r="M20" i="3"/>
  <c r="E21" i="3"/>
  <c r="M21" i="3"/>
  <c r="E22" i="3"/>
  <c r="M22" i="3"/>
  <c r="E23" i="3"/>
  <c r="M23" i="3"/>
  <c r="E24" i="3"/>
  <c r="M24" i="3"/>
  <c r="E25" i="3"/>
  <c r="M25" i="3"/>
  <c r="E26" i="3"/>
  <c r="M26" i="3"/>
  <c r="E27" i="3"/>
  <c r="M27" i="3"/>
  <c r="E28" i="3"/>
  <c r="M28" i="3"/>
  <c r="E29" i="3"/>
  <c r="M29" i="3"/>
  <c r="E30" i="3"/>
  <c r="M30" i="3"/>
  <c r="E31" i="3"/>
  <c r="M31" i="3"/>
  <c r="E32" i="3"/>
  <c r="M32" i="3"/>
  <c r="E33" i="3"/>
  <c r="M33" i="3"/>
  <c r="E34" i="3"/>
  <c r="M34" i="3"/>
  <c r="E35" i="3"/>
  <c r="M35" i="3"/>
  <c r="E36" i="3"/>
  <c r="M36" i="3"/>
  <c r="E37" i="3"/>
  <c r="M37" i="3"/>
  <c r="E38" i="3"/>
  <c r="M38" i="3"/>
  <c r="E39" i="3"/>
  <c r="M39" i="3"/>
  <c r="E40" i="3"/>
  <c r="M40" i="3"/>
  <c r="E41" i="3"/>
  <c r="M41" i="3"/>
  <c r="E42" i="3"/>
  <c r="M42" i="3"/>
  <c r="E43" i="3"/>
  <c r="M43" i="3"/>
  <c r="E44" i="3"/>
  <c r="M44" i="3"/>
  <c r="E45" i="3"/>
  <c r="M45" i="3"/>
  <c r="E46" i="3"/>
  <c r="M46" i="3"/>
  <c r="E47" i="3"/>
  <c r="M47" i="3"/>
  <c r="E48" i="3"/>
  <c r="M48" i="3"/>
  <c r="C49" i="3"/>
  <c r="D49" i="3"/>
  <c r="K49" i="3"/>
  <c r="L49" i="3"/>
  <c r="M49" i="3"/>
</calcChain>
</file>

<file path=xl/sharedStrings.xml><?xml version="1.0" encoding="utf-8"?>
<sst xmlns="http://schemas.openxmlformats.org/spreadsheetml/2006/main" count="758" uniqueCount="239">
  <si>
    <t>Unidade de Análises e Programas</t>
  </si>
  <si>
    <t>Programas de voluntariado da UVigo</t>
  </si>
  <si>
    <t>Curso académico 2020/2021</t>
  </si>
  <si>
    <t>Fonte: Servizo de Extensión Universitaria</t>
  </si>
  <si>
    <t>Data de actualización: outubro 2021</t>
  </si>
  <si>
    <t>Participación segundo o colectivo</t>
  </si>
  <si>
    <t>Home</t>
  </si>
  <si>
    <t>Muller</t>
  </si>
  <si>
    <t>Total</t>
  </si>
  <si>
    <t>Alumnado participante por campus, centro e titulación</t>
  </si>
  <si>
    <t>Alumnado</t>
  </si>
  <si>
    <t>Campus</t>
  </si>
  <si>
    <t>Centro</t>
  </si>
  <si>
    <t>Titulación</t>
  </si>
  <si>
    <t>Egresado</t>
  </si>
  <si>
    <t>Campus de Ourense</t>
  </si>
  <si>
    <t>Facultade de Ciencias</t>
  </si>
  <si>
    <t>Grao en Ciencias Ambientais</t>
  </si>
  <si>
    <t>PDI</t>
  </si>
  <si>
    <t>Facultade de Ciencias Empresariais e Turismo</t>
  </si>
  <si>
    <t>Grao en Administración e Dirección de Empresas</t>
  </si>
  <si>
    <t>Grao en Turismo</t>
  </si>
  <si>
    <t>Facultade de Dereito</t>
  </si>
  <si>
    <t>Grao en Dereito</t>
  </si>
  <si>
    <t>Facultade de Educación e Traballo Social</t>
  </si>
  <si>
    <t>Grao en Educación Infantil</t>
  </si>
  <si>
    <t>Grao en Educación Primaria</t>
  </si>
  <si>
    <t>Grao en Educación Social</t>
  </si>
  <si>
    <t>Grao en Traballo Social</t>
  </si>
  <si>
    <t>Participación por programa</t>
  </si>
  <si>
    <t>Colectivo</t>
  </si>
  <si>
    <t>Facultade de Historia</t>
  </si>
  <si>
    <t>Grao en Xeografía e Historia</t>
  </si>
  <si>
    <t>!MEET-Uvigo</t>
  </si>
  <si>
    <t>PCEO Grao en Turismo/Grao en Xeografía e Historia</t>
  </si>
  <si>
    <t>Campus de Pontevedra</t>
  </si>
  <si>
    <t>E. U. de Enfermaría (Pontevedra)</t>
  </si>
  <si>
    <t>Grao en Enfermaría</t>
  </si>
  <si>
    <t>Escola de Enxeñaría Forestal</t>
  </si>
  <si>
    <t>Programa de doutoramento en Creatividade e Innovación Social</t>
  </si>
  <si>
    <t>Total !MEET-Uvigo</t>
  </si>
  <si>
    <t>Facultade de CC. Sociais e da Comunicación</t>
  </si>
  <si>
    <t>Grao en Comunicación Audiovisual</t>
  </si>
  <si>
    <t>Acompañamento a persoas maiores</t>
  </si>
  <si>
    <t>Grao en Dirección e Xestión Pública</t>
  </si>
  <si>
    <t>Total Acompañamento a persoas maiores</t>
  </si>
  <si>
    <t>Facultade de Ciencias da Educación e do Deporte</t>
  </si>
  <si>
    <t>Grao en Ciencias da Actividade Física e do Deporte</t>
  </si>
  <si>
    <t>AIDA Books&amp;More</t>
  </si>
  <si>
    <t>Total AIDA Books&amp;More</t>
  </si>
  <si>
    <t>Campus de Vigo</t>
  </si>
  <si>
    <t>E. U. de Estudos Empresariais</t>
  </si>
  <si>
    <t>Grao en Comercio</t>
  </si>
  <si>
    <t>Apoio e reforzo escolar</t>
  </si>
  <si>
    <t>E. U. de Profesorado de E.X.B. "María Sedes Sapientiae"</t>
  </si>
  <si>
    <t>Total Apoio e reforzo escolar</t>
  </si>
  <si>
    <t>Atención urxente a persoas en extrema vulnerabilidade</t>
  </si>
  <si>
    <t>Escola de Enxeñaría de Minas e Enerxía</t>
  </si>
  <si>
    <t>Grao en Enxeñaría da Enerxía</t>
  </si>
  <si>
    <t>Total Atención urxente a persoas en extrema vulnerabilidade</t>
  </si>
  <si>
    <t>Escola de Enxeñaría de Telecomunicación</t>
  </si>
  <si>
    <t>Grao en Enxeñaría de Tecnoloxías de Telecomunicación</t>
  </si>
  <si>
    <t>Autonomía persoal, ME MUEVO</t>
  </si>
  <si>
    <t>Máster en Enxeñaría de Telecomunicación</t>
  </si>
  <si>
    <t>Total Autonomía persoal, ME MUEVO</t>
  </si>
  <si>
    <t>Escola de Enxeñaría Industrial</t>
  </si>
  <si>
    <t>Grao en Enxeñaría en Electrónica Industrial e Automática</t>
  </si>
  <si>
    <t>Axenda 2030. Axentes de cambio</t>
  </si>
  <si>
    <t>Grao en Enxeñaría en Organización Industrial</t>
  </si>
  <si>
    <t>Grao en Enxeñaría Mecánica</t>
  </si>
  <si>
    <t>Total Axenda 2030. Axentes de cambio</t>
  </si>
  <si>
    <t>Facultade de Bioloxía</t>
  </si>
  <si>
    <t>Grao en Bioloxía</t>
  </si>
  <si>
    <t>Axenda 2030. Axentes do cambio</t>
  </si>
  <si>
    <t>Facultade de CC. Económicas e Empresariais</t>
  </si>
  <si>
    <t>Grao en Economía</t>
  </si>
  <si>
    <t>Total Axenda 2030. Axentes do cambio</t>
  </si>
  <si>
    <t>Máster en Xestión do Desenvolvemento Sostible</t>
  </si>
  <si>
    <t>Axuda a estudantes con necesidades específicas de apoio educativo - PIUNE</t>
  </si>
  <si>
    <t>PCEO Grao en Administración e Dirección de Empresas/Grao en Dereito</t>
  </si>
  <si>
    <t>Total Axuda a estudantes con necesidades específicas de apoio educativo - PIUNE</t>
  </si>
  <si>
    <t>Facultade de Ciencias do Mar</t>
  </si>
  <si>
    <t>Grao en Ciencias do Mar</t>
  </si>
  <si>
    <t>Axudando na mellora da atención integral a persoas con discapacidade intelectual</t>
  </si>
  <si>
    <t>Facultade de Ciencias Xurídicas e do Traballo</t>
  </si>
  <si>
    <t>Total Axudando na mellora da atención integral a persoas con discapacidade intelectual</t>
  </si>
  <si>
    <t>Grao en Relacións Laborais e Recursos Humanos</t>
  </si>
  <si>
    <t>Captación novo alumnado</t>
  </si>
  <si>
    <t>Facultade de Filoloxía e Tradución</t>
  </si>
  <si>
    <t>Grao en Ciencias da Linguaxe e Estudos Literarios</t>
  </si>
  <si>
    <t>Grao en Linguas Estranxeiras</t>
  </si>
  <si>
    <t>Total Captación novo alumnado</t>
  </si>
  <si>
    <t>Grao en Tradución e Interpretación (Español-Francés)</t>
  </si>
  <si>
    <t>Clases de apoio escolar a menores en risco de exclusión social</t>
  </si>
  <si>
    <t>Grao en Tradución e Interpretación (Español-Inglés)</t>
  </si>
  <si>
    <t>Grao en Tradución e Interpretación (Galego-Inglés)</t>
  </si>
  <si>
    <t>Total Clases de apoio escolar a menores en risco de exclusión social</t>
  </si>
  <si>
    <t>Facultade de Química</t>
  </si>
  <si>
    <t>Grao en Química</t>
  </si>
  <si>
    <t>Clases de español para persoas solicitantes de protección internacional</t>
  </si>
  <si>
    <t>Sen asignar</t>
  </si>
  <si>
    <t>Universitario/a Sénior</t>
  </si>
  <si>
    <t>Total Clases de español para persoas solicitantes de protección internacional</t>
  </si>
  <si>
    <t>Clasificación de alimentos</t>
  </si>
  <si>
    <t>Total Clasificación de alimentos</t>
  </si>
  <si>
    <t>Cruz vermella Xuventude</t>
  </si>
  <si>
    <t>Total Cruz vermella Xuventude</t>
  </si>
  <si>
    <t>Desenvolvemento formativo de persoas solicitantes de asilo</t>
  </si>
  <si>
    <t>Total Desenvolvemento formativo de persoas solicitantes de asilo</t>
  </si>
  <si>
    <t>Espazo residuo cero (Zero waste)</t>
  </si>
  <si>
    <t>Total Espazo residuo cero (Zero waste)</t>
  </si>
  <si>
    <t>FIR-Festival Internacional Rebulir 2020</t>
  </si>
  <si>
    <t>Total FIR-Festival Internacional Rebulir 2020</t>
  </si>
  <si>
    <t>HappyGoRunnin - Cidade Universitaria</t>
  </si>
  <si>
    <t>Total HappyGoRunnin - Cidade Universitaria</t>
  </si>
  <si>
    <t>Horta da Xoaniña</t>
  </si>
  <si>
    <t>Total Horta da Xoaniña</t>
  </si>
  <si>
    <t>Imatxina XVI Edición</t>
  </si>
  <si>
    <t>Total Imatxina XVI Edición</t>
  </si>
  <si>
    <t>Integración lingüística e cultural do programa LCA (Lingua, cultura e adaptación á universidade española).</t>
  </si>
  <si>
    <t>Total Integración lingüística e cultural do programa LCA (Lingua, cultura e adaptación á universidade española).</t>
  </si>
  <si>
    <t>Maiores</t>
  </si>
  <si>
    <t>Total Maiores</t>
  </si>
  <si>
    <t>MEET-Uvigo</t>
  </si>
  <si>
    <t>Total MEET-Uvigo</t>
  </si>
  <si>
    <t>Plan de Emprego</t>
  </si>
  <si>
    <t>Total Plan de Emprego</t>
  </si>
  <si>
    <t>Servizo de ocio, deportes e respiro familiar - Vigo</t>
  </si>
  <si>
    <t>Total Servizo de ocio, deportes e respiro familiar - Vigo</t>
  </si>
  <si>
    <t>Voluntariado activo</t>
  </si>
  <si>
    <t>Total Voluntariado activo</t>
  </si>
  <si>
    <t>Voluntariado ambiental na OMA para a minimización de impactos ambientais e mellora de hábitats</t>
  </si>
  <si>
    <t>Total Voluntariado ambiental na OMA para a minimización de impactos ambientais e mellora de hábitats</t>
  </si>
  <si>
    <t>Voluntariado ambiental no Gruvi-OMA para a recuperación de equipos eléctricos e electrónicos</t>
  </si>
  <si>
    <t>Total Voluntariado ambiental no Gruvi-OMA para a recuperación de equipos eléctricos e electrónicos</t>
  </si>
  <si>
    <t>Voluntariado de defensa das persoas consumidoras con ADICAE</t>
  </si>
  <si>
    <t>Total Voluntariado de defensa das persoas consumidoras con ADICAE</t>
  </si>
  <si>
    <t>Voluntariado de hospitais- Ourense</t>
  </si>
  <si>
    <t>Total Voluntariado de hospitais- Ourense</t>
  </si>
  <si>
    <t>Voluntariado educando no tempo libre no Grupo Scout Ilex 695</t>
  </si>
  <si>
    <t>Total Voluntariado educando no tempo libre no Grupo Scout Ilex 695</t>
  </si>
  <si>
    <t>Voluntariado en protección de animais - BAI SEN PULGAS</t>
  </si>
  <si>
    <t>Total Voluntariado en protección de animais - BAI SEN PULGAS</t>
  </si>
  <si>
    <t>Vulnerabilidade</t>
  </si>
  <si>
    <t>Total Vulnerabilidade</t>
  </si>
  <si>
    <t>Xuventude</t>
  </si>
  <si>
    <t>Total Xuventude</t>
  </si>
  <si>
    <t>Curso académico 2021/2022</t>
  </si>
  <si>
    <t>Data de actualización: setembro 2022</t>
  </si>
  <si>
    <t>Nº actividades voluntariado segundo colectivo</t>
  </si>
  <si>
    <t>Actividades de voluntariado</t>
  </si>
  <si>
    <t>do alumnado participante</t>
  </si>
  <si>
    <t>E. U. de Enfermaría (Ourense)</t>
  </si>
  <si>
    <t>PAS</t>
  </si>
  <si>
    <t>Máster universitario en Formación do Profesorado</t>
  </si>
  <si>
    <t>Participacións por programa</t>
  </si>
  <si>
    <t>Máster universitario en comunicación en medios sociais e creación de contidos dixitais</t>
  </si>
  <si>
    <t>Grao en Enxeñaría dos Recursos Mineiros e Enerxéticos</t>
  </si>
  <si>
    <t>Grao en Enxeñaría Biomédica</t>
  </si>
  <si>
    <t>FIR-Festival Internacional Rebulir 2021</t>
  </si>
  <si>
    <t>Máster universitario en Bioloxía Mariña</t>
  </si>
  <si>
    <t>Máster universitario en Admón. integrada de empresas e resp. social corporativa</t>
  </si>
  <si>
    <t>Integración inmigrantes</t>
  </si>
  <si>
    <t>LECXIT (Programa de promoción do éxito escolar a través do acompañamento lector)</t>
  </si>
  <si>
    <t>Facultade de Comercio</t>
  </si>
  <si>
    <t>Programa de Doutoramento en Estudos Literarios</t>
  </si>
  <si>
    <t>Voluntariado de prevención - Ourense</t>
  </si>
  <si>
    <t>PCEO Grao en Enxeñaría Mecánica/Grao en Enxeñaría en Electrónica Industrial e Automática</t>
  </si>
  <si>
    <t>312 Escola de Enxeñaría Industrial</t>
  </si>
  <si>
    <t>Estudantes</t>
  </si>
  <si>
    <t>XVII FIR - Festival Internacional Rebulir 2022</t>
  </si>
  <si>
    <t>Grao en Enxeñaría en Tecnoloxías Industriais</t>
  </si>
  <si>
    <t>Grao en Enxeñaría en Química Industrial</t>
  </si>
  <si>
    <t>311 Facultade de Química</t>
  </si>
  <si>
    <t>Primeira fila</t>
  </si>
  <si>
    <t>310 Facultade de Ciencias do Mar</t>
  </si>
  <si>
    <t>Prevención e promoción da saúde</t>
  </si>
  <si>
    <t>309 Escola de Enxeñaría de Minas e Enerxía</t>
  </si>
  <si>
    <t>Persoas maiores</t>
  </si>
  <si>
    <t>308 Facultade de Ciencias Xurídicas e do Traballo</t>
  </si>
  <si>
    <t>Pasaporte de Empregabilidade</t>
  </si>
  <si>
    <t>Orientación ao alumnado preuniversitario</t>
  </si>
  <si>
    <t>306 Facultade de Comercio</t>
  </si>
  <si>
    <t>Ocio e tempo de lecer</t>
  </si>
  <si>
    <t>Máster Universitario en Enxeñaría de Telecomunicación</t>
  </si>
  <si>
    <t>305 Escola de Enxeñaría de Telecomunicación</t>
  </si>
  <si>
    <t>Intervención grupal en habilidades sociais e de xogo con persoas con TEA (trastorno do aspectro autista)</t>
  </si>
  <si>
    <t>Máster Universitario en Xestión do Desenvolvemento Sostible</t>
  </si>
  <si>
    <t>303 Facultade de Ciencias Económicas e Empresariais</t>
  </si>
  <si>
    <t>Máster Universitario en Administración Integrada de Empresas e Responsabilidade Social Corporativa</t>
  </si>
  <si>
    <t>EnRedadas</t>
  </si>
  <si>
    <t>Egresados/as</t>
  </si>
  <si>
    <t>Diálogos restaurativos</t>
  </si>
  <si>
    <t>301 Facultade de Filoloxía e Tradución</t>
  </si>
  <si>
    <t>251 Escola Universitaria de Enfermaría da Deputación Provincial de Pontevedra</t>
  </si>
  <si>
    <t>Comunicación</t>
  </si>
  <si>
    <t>207 Facultade de Dirección e Xestión Pública</t>
  </si>
  <si>
    <t>Grao en Publicidade e Relacións Públicas</t>
  </si>
  <si>
    <t>204 Facultade de Comunicación</t>
  </si>
  <si>
    <t>Grao en Enxeñaría Forestal</t>
  </si>
  <si>
    <t>203 Escola de Enxeñaría Forestal</t>
  </si>
  <si>
    <t>Máster Universitario en Necesidades específicas de apoio educativo</t>
  </si>
  <si>
    <t>202 Facultade de Ciencias da Educación e do Deporte</t>
  </si>
  <si>
    <t>Apoio e acompañamento presencial e telefónico</t>
  </si>
  <si>
    <t>Grao en Belas Artes</t>
  </si>
  <si>
    <t>201 Facultade de Belas Artes</t>
  </si>
  <si>
    <t>Apoio a nenos e nenas con TDAH</t>
  </si>
  <si>
    <t>151 Escola Universitaria de Enfermaría de Ourense</t>
  </si>
  <si>
    <t>Grao en Relacións Internacionais</t>
  </si>
  <si>
    <t>108 Facultade de Relacións Internacionais</t>
  </si>
  <si>
    <t>Acompañamento afectivo a persoas maiores en Vigo</t>
  </si>
  <si>
    <t>Máster Universitario en Profesorado en Educación Secundaria Obrigatoria…</t>
  </si>
  <si>
    <t>105 Facultade de Educación e Traballo Social</t>
  </si>
  <si>
    <t>Acompañamento a mulleres en procesos de violencia</t>
  </si>
  <si>
    <t>Acompañamento "Organización Nacional de Ciegos Españoles. ONCE"</t>
  </si>
  <si>
    <t>Acción coeducativa mediante o método Scout</t>
  </si>
  <si>
    <t>Mulleres</t>
  </si>
  <si>
    <t>Homes</t>
  </si>
  <si>
    <t>104 Facultade de Ciencias Empresariais e Turismo</t>
  </si>
  <si>
    <t>102 Facultade de Historia</t>
  </si>
  <si>
    <t>Máster Universitario en Ciencia e Tecnoloxía Agroalimentaria e Ambiental</t>
  </si>
  <si>
    <t>101 Facultade de Ciencias</t>
  </si>
  <si>
    <t>Curso académico 2022/2023</t>
  </si>
  <si>
    <t>Data de actualización: setembro 2023</t>
  </si>
  <si>
    <t>Actividades de voluntariado da UVigo</t>
  </si>
  <si>
    <t>Curso académico 2023/2024</t>
  </si>
  <si>
    <t>Data de actualización: setembro 2024</t>
  </si>
  <si>
    <t>Actividades de voluntariado por sexo</t>
  </si>
  <si>
    <t>Nº actividades</t>
  </si>
  <si>
    <t>103 Facultade de Dereito</t>
  </si>
  <si>
    <t>Activismo grupo Vigo</t>
  </si>
  <si>
    <t>Apoio nos obradoiros de estimulación para persoas con Alzhéimer en fase leve</t>
  </si>
  <si>
    <t>Máster universitario en Necesidades Específicas de Apoio Educativo</t>
  </si>
  <si>
    <t>302 Facultade de Bioloxía</t>
  </si>
  <si>
    <t>Hackers sen Fronteiras. Tecnoloxía para o ben común da Universidade ao Ensino Secundario</t>
  </si>
  <si>
    <t>Olivo</t>
  </si>
  <si>
    <t>Programa Mentoring STEMbach</t>
  </si>
  <si>
    <t>Programa de Doutoramento en Investigación en Tecnoloxías e Procesos Avanzados na Industria</t>
  </si>
  <si>
    <t>353 Escola Universitaria de Enfermaría Povisa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</si>
</sst>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6" fillId="0" borderId="1" xfId="1" applyFont="1" applyBorder="1" applyAlignment="1">
      <alignment wrapText="1"/>
    </xf>
    <xf numFmtId="0" fontId="4" fillId="0" borderId="1" xfId="0" applyFont="1" applyBorder="1"/>
    <xf numFmtId="0" fontId="7" fillId="0" borderId="1" xfId="1" applyFont="1" applyBorder="1" applyAlignment="1">
      <alignment horizontal="center" vertical="center" wrapText="1"/>
    </xf>
    <xf numFmtId="0" fontId="4" fillId="0" borderId="0" xfId="0" applyFont="1"/>
    <xf numFmtId="0" fontId="6" fillId="0" borderId="0" xfId="1" applyFont="1"/>
    <xf numFmtId="0" fontId="9" fillId="0" borderId="0" xfId="1" applyFont="1"/>
    <xf numFmtId="0" fontId="10" fillId="0" borderId="0" xfId="1" applyFont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11" fillId="0" borderId="2" xfId="0" applyFont="1" applyBorder="1"/>
    <xf numFmtId="0" fontId="11" fillId="0" borderId="0" xfId="0" applyFont="1" applyAlignment="1">
      <alignment horizontal="center" vertical="center"/>
    </xf>
    <xf numFmtId="0" fontId="12" fillId="0" borderId="2" xfId="0" applyFont="1" applyBorder="1"/>
    <xf numFmtId="0" fontId="12" fillId="0" borderId="0" xfId="0" applyFont="1"/>
    <xf numFmtId="0" fontId="11" fillId="0" borderId="0" xfId="0" applyFont="1"/>
    <xf numFmtId="0" fontId="11" fillId="2" borderId="5" xfId="0" applyFont="1" applyFill="1" applyBorder="1"/>
    <xf numFmtId="0" fontId="3" fillId="0" borderId="1" xfId="2" applyBorder="1"/>
    <xf numFmtId="0" fontId="3" fillId="0" borderId="0" xfId="2"/>
    <xf numFmtId="0" fontId="3" fillId="0" borderId="0" xfId="2" applyAlignment="1">
      <alignment horizontal="left" vertical="center"/>
    </xf>
    <xf numFmtId="0" fontId="13" fillId="0" borderId="0" xfId="2" applyFont="1"/>
    <xf numFmtId="0" fontId="2" fillId="0" borderId="0" xfId="3"/>
    <xf numFmtId="0" fontId="13" fillId="0" borderId="0" xfId="3" applyFont="1"/>
    <xf numFmtId="0" fontId="2" fillId="0" borderId="0" xfId="3" applyAlignment="1">
      <alignment horizontal="center" vertical="center"/>
    </xf>
    <xf numFmtId="0" fontId="2" fillId="0" borderId="1" xfId="3" applyBorder="1"/>
    <xf numFmtId="0" fontId="14" fillId="3" borderId="9" xfId="3" applyFont="1" applyFill="1" applyBorder="1"/>
    <xf numFmtId="0" fontId="14" fillId="3" borderId="8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0" fontId="14" fillId="3" borderId="6" xfId="4" applyFont="1" applyFill="1" applyBorder="1"/>
    <xf numFmtId="0" fontId="14" fillId="3" borderId="6" xfId="2" applyFont="1" applyFill="1" applyBorder="1"/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1" xfId="1" applyFont="1" applyBorder="1" applyAlignment="1">
      <alignment wrapText="1"/>
    </xf>
    <xf numFmtId="0" fontId="1" fillId="0" borderId="1" xfId="4" applyFont="1" applyBorder="1"/>
    <xf numFmtId="0" fontId="17" fillId="0" borderId="1" xfId="1" applyFont="1" applyBorder="1" applyAlignment="1">
      <alignment horizontal="center" vertical="center" wrapText="1"/>
    </xf>
    <xf numFmtId="0" fontId="1" fillId="0" borderId="0" xfId="4" applyFont="1"/>
    <xf numFmtId="0" fontId="18" fillId="0" borderId="0" xfId="1" applyFont="1" applyAlignment="1">
      <alignment horizontal="left" vertical="center" wrapText="1"/>
    </xf>
    <xf numFmtId="0" fontId="16" fillId="0" borderId="0" xfId="1" applyFont="1"/>
    <xf numFmtId="0" fontId="19" fillId="0" borderId="0" xfId="1" applyFont="1"/>
    <xf numFmtId="0" fontId="15" fillId="0" borderId="0" xfId="4" applyFont="1"/>
  </cellXfs>
  <cellStyles count="5">
    <cellStyle name="Normal" xfId="0" builtinId="0"/>
    <cellStyle name="Normal 2" xfId="2" xr:uid="{372922F2-BDD4-449C-BA8E-5F31B81213B4}"/>
    <cellStyle name="Normal 2 2" xfId="4" xr:uid="{1964618B-57D3-41B0-BBD4-0070D99E2244}"/>
    <cellStyle name="Normal 2 3" xfId="1" xr:uid="{00000000-0005-0000-0000-000001000000}"/>
    <cellStyle name="Normal 3" xfId="3" xr:uid="{FF6776BC-240E-44BB-82F4-6EF8E9A48FFF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alignment horizontal="left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495300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D50DBE7-B8FF-43A2-A371-B79973DAD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086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2647950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C5E46D5-E824-4B3B-BE40-3A82737B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14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2476500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E1856DA-0E2F-4ABE-8070-A7DE1515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28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19050</xdr:colOff>
      <xdr:row>0</xdr:row>
      <xdr:rowOff>447675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876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E88892-4369-49A9-AACE-3220965E8481}" name="Tabla38" displayName="Tabla38" ref="A9:B12" totalsRowShown="0" headerRowDxfId="18" dataDxfId="17">
  <autoFilter ref="A9:B12" xr:uid="{5A8F823B-5D20-4219-9934-7A6C37A8A7FC}"/>
  <tableColumns count="2">
    <tableColumn id="1" xr3:uid="{F59D385B-E911-4159-9682-B88C889AA062}" name="Actividades de voluntariado por sexo" dataDxfId="16"/>
    <tableColumn id="2" xr3:uid="{1DFAA40A-687A-44D0-BAEF-FDEB9EE20B29}" name="Nº actividades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3E1005-7F73-44AA-A644-00B2774058B5}" name="Tabla49" displayName="Tabla49" ref="A15:E32" totalsRowShown="0" headerRowDxfId="14" dataDxfId="13">
  <autoFilter ref="A15:E32" xr:uid="{E6D7FC06-0E19-4FFE-B353-F167F13A0843}"/>
  <tableColumns count="5">
    <tableColumn id="1" xr3:uid="{305B7233-813A-4351-AC68-43AAF297BB34}" name="Participación por programa" dataDxfId="12"/>
    <tableColumn id="2" xr3:uid="{E39891A6-A83D-43F3-BEAE-D9AA1611CC5A}" name="Colectivo" dataDxfId="11"/>
    <tableColumn id="3" xr3:uid="{6B7756DB-F541-4C5E-8263-DCE14FB428AD}" name="Homes" dataDxfId="10"/>
    <tableColumn id="4" xr3:uid="{6C7C3751-621B-4985-A256-A468DA3E529F}" name="Mulleres" dataDxfId="9"/>
    <tableColumn id="5" xr3:uid="{2217B364-FC4B-4C5D-A5DA-7E76006826FE}" name="Total" dataDxfId="8">
      <calculatedColumnFormula>SUM(Tabla49[[#This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17CDC6F-8155-4B0E-8B7B-27ED26FEDE34}" name="Tabla5" displayName="Tabla5" ref="H15:M34" totalsRowShown="0" headerRowDxfId="7" dataDxfId="6">
  <autoFilter ref="H15:M34" xr:uid="{78587266-FDE5-439F-A46A-B14CC2245547}"/>
  <tableColumns count="6">
    <tableColumn id="1" xr3:uid="{213ADEEA-754B-42E0-9A95-C690B0357C28}" name="Campus" dataDxfId="5"/>
    <tableColumn id="2" xr3:uid="{D277449D-B595-489F-916C-5CC7F88ABA3D}" name="Centro" dataDxfId="4"/>
    <tableColumn id="3" xr3:uid="{1297DACA-4564-46FF-9D4C-E16EA89FCAC9}" name="Titulación" dataDxfId="3"/>
    <tableColumn id="4" xr3:uid="{725BCA7E-1A1B-4DA2-8059-0F46B76ADBC3}" name="Homes" dataDxfId="2"/>
    <tableColumn id="5" xr3:uid="{17CDD69C-0C00-4968-80B0-1E330717DA39}" name="Mulleres" dataDxfId="1"/>
    <tableColumn id="6" xr3:uid="{F9802E26-4356-4C38-8AA2-72BECAA5451D}" name="Total" dataDxfId="0">
      <calculatedColumnFormula>SUM(Tabla5[[#This Row],[Homes]:[Mulleres]])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9D17F6-B533-4322-B3F8-953187C041BE}" name="Tabla25" displayName="Tabla25" ref="A10:D13" totalsRowShown="0" headerRowDxfId="22" headerRowBorderDxfId="21" tableBorderDxfId="20">
  <autoFilter ref="A10:D13" xr:uid="{B8BAA137-9AA6-452F-A77C-0643E6964DE5}"/>
  <tableColumns count="4">
    <tableColumn id="1" xr3:uid="{7AB56C00-B184-433D-937E-50EC85BA9CD0}" name="Nº actividades voluntariado segundo colectivo"/>
    <tableColumn id="2" xr3:uid="{F7365D7C-8E07-4DB6-B0EF-00BBD621DE7B}" name="Homes"/>
    <tableColumn id="3" xr3:uid="{2F83531A-DBF3-48FA-B187-F20C0D090732}" name="Mulleres"/>
    <tableColumn id="4" xr3:uid="{7032318F-4D64-4FE6-BAF5-AAFAFFA9F0F8}" name="Tot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72E22B-2303-4D82-A355-6FD6A7814120}" name="Tabla3" displayName="Tabla3" ref="A16:E49" totalsRowShown="0">
  <autoFilter ref="A16:E49" xr:uid="{E7040524-C632-4F76-9078-CE44154441D6}"/>
  <tableColumns count="5">
    <tableColumn id="1" xr3:uid="{10A8D965-502B-44D3-81EF-4DC700C3EC21}" name="Participación por programa"/>
    <tableColumn id="2" xr3:uid="{BCC9BB3E-FD10-4E83-A268-418CF613CA6E}" name="Colectivo"/>
    <tableColumn id="3" xr3:uid="{5C8B483F-EC7F-4272-B1CF-72EF2DE42831}" name="Homes"/>
    <tableColumn id="4" xr3:uid="{97FE9CDB-C7ED-4129-B6AD-FD0B8E895D86}" name="Mulleres"/>
    <tableColumn id="5" xr3:uid="{35117A4E-99EB-476E-8EC7-E3378A65D5A3}" name="Tot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744BA0-7486-4354-B063-57784558A8E6}" name="Tabla4" displayName="Tabla4" ref="H10:M49" totalsRowShown="0">
  <autoFilter ref="H10:M49" xr:uid="{D403365E-CA9C-4F14-A8DE-48654DC9830A}"/>
  <tableColumns count="6">
    <tableColumn id="1" xr3:uid="{1CA632BF-9E18-4487-AF2C-90672E2C822E}" name="Campus"/>
    <tableColumn id="2" xr3:uid="{7737FC33-429F-4E14-8CD2-E8C56D13C180}" name="Centro"/>
    <tableColumn id="3" xr3:uid="{B97AB0FD-2F85-4F72-8C50-3F79BAE69201}" name="Titulación"/>
    <tableColumn id="4" xr3:uid="{F2B52AA0-B8B7-4859-8475-E809FF874283}" name="Homes"/>
    <tableColumn id="5" xr3:uid="{F57E5659-AA51-4869-8B19-12F9839B6A28}" name="Mulleres"/>
    <tableColumn id="6" xr3:uid="{5021707C-AB41-493F-932E-0A3E12A78CB1}" name="Tot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BC326D-0983-4A0A-AEE1-5982B21B0EC3}" name="Tabla2" displayName="Tabla2" ref="A10:D15" totalsRowShown="0">
  <autoFilter ref="A10:D15" xr:uid="{A79ADDB4-86CE-48FE-90A0-40F3B1961DE4}"/>
  <tableColumns count="4">
    <tableColumn id="1" xr3:uid="{0A5C40C4-5FAE-449A-A2DD-AC307C2DAD67}" name="Nº actividades voluntariado segundo colectivo"/>
    <tableColumn id="2" xr3:uid="{F791460A-C006-450E-A849-0F203818D71C}" name="Home"/>
    <tableColumn id="3" xr3:uid="{E518ECB0-622F-4480-A80C-84869501F91C}" name="Muller"/>
    <tableColumn id="4" xr3:uid="{2E395DC6-A683-4E59-8337-54597DB0C4B2}" name="Tot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F9F491-4F80-474E-BB15-8125E81A0BBA}" name="Tabla8" displayName="Tabla8" ref="G11:L44" totalsRowShown="0">
  <autoFilter ref="G11:L44" xr:uid="{0FF67FE8-70B6-4636-B01B-1571A59E600B}"/>
  <tableColumns count="6">
    <tableColumn id="1" xr3:uid="{64142A2C-7552-4FCC-9A11-70A6E4321637}" name="Campus" dataDxfId="19"/>
    <tableColumn id="2" xr3:uid="{F5302566-2C30-44A8-B408-D6C5A13849E6}" name="Centro"/>
    <tableColumn id="3" xr3:uid="{4940FDF3-38F0-4BC8-AD2F-01E74D8FC993}" name="Titulación"/>
    <tableColumn id="4" xr3:uid="{06DE4417-57B0-4F41-841E-7F357499C94C}" name="Home"/>
    <tableColumn id="5" xr3:uid="{D6C3AD54-1DAF-438B-A8E7-6650D5E139EB}" name="Muller"/>
    <tableColumn id="6" xr3:uid="{36988422-1893-4C70-B75F-5A3A70AD17D1}" name="Total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0AC171-7C20-4500-A0E9-693E71FAE298}" name="Tabla9" displayName="Tabla9" ref="A20:E51" totalsRowShown="0">
  <autoFilter ref="A20:E51" xr:uid="{05752E23-EE75-4ABF-9FB0-CEA5A8846F23}"/>
  <tableColumns count="5">
    <tableColumn id="1" xr3:uid="{8957C8D4-5CC9-4674-99E8-5CA16E0ABDB0}" name="Participacións por programa"/>
    <tableColumn id="2" xr3:uid="{11EDEC17-DE01-4CCE-8167-B17FFD5D7837}" name="Colectivo"/>
    <tableColumn id="3" xr3:uid="{6C398519-7A02-41A2-9B7E-22FDFB08D8D1}" name="Home"/>
    <tableColumn id="4" xr3:uid="{EA64366D-739A-4BDB-9924-A8AE76215BAF}" name="Muller"/>
    <tableColumn id="5" xr3:uid="{9BD11D69-61FB-427A-9D62-7AAD429C28AE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0DE7-601A-4C44-86E8-951FAD086A8A}">
  <dimension ref="A1:M34"/>
  <sheetViews>
    <sheetView tabSelected="1" workbookViewId="0">
      <selection activeCell="F3" sqref="F3"/>
    </sheetView>
  </sheetViews>
  <sheetFormatPr baseColWidth="10" defaultRowHeight="15.75" x14ac:dyDescent="0.25"/>
  <cols>
    <col min="1" max="1" width="39.5703125" style="39" customWidth="1"/>
    <col min="2" max="2" width="17.140625" style="39" customWidth="1"/>
    <col min="3" max="3" width="11.42578125" style="39"/>
    <col min="4" max="4" width="11.5703125" style="39" customWidth="1"/>
    <col min="5" max="7" width="11.42578125" style="39"/>
    <col min="8" max="8" width="18.85546875" style="39" customWidth="1"/>
    <col min="9" max="9" width="46" style="39" customWidth="1"/>
    <col min="10" max="10" width="35.42578125" style="39" customWidth="1"/>
    <col min="11" max="12" width="11.42578125" style="39"/>
    <col min="13" max="13" width="16" style="39" customWidth="1"/>
    <col min="14" max="16384" width="11.42578125" style="39"/>
  </cols>
  <sheetData>
    <row r="1" spans="1:13" ht="52.5" customHeight="1" thickBot="1" x14ac:dyDescent="0.3">
      <c r="A1" s="36"/>
      <c r="B1" s="37"/>
      <c r="C1" s="37"/>
      <c r="D1" s="37"/>
      <c r="E1" s="37"/>
      <c r="F1" s="37"/>
      <c r="G1" s="37"/>
      <c r="H1" s="37"/>
      <c r="I1" s="38" t="s">
        <v>0</v>
      </c>
      <c r="J1" s="38"/>
      <c r="K1" s="38"/>
      <c r="L1" s="38"/>
      <c r="M1" s="37"/>
    </row>
    <row r="3" spans="1:13" ht="18" customHeight="1" x14ac:dyDescent="0.25">
      <c r="A3" s="40" t="s">
        <v>224</v>
      </c>
      <c r="B3" s="40"/>
      <c r="C3" s="40"/>
    </row>
    <row r="4" spans="1:13" ht="15" customHeight="1" x14ac:dyDescent="0.25">
      <c r="A4" s="41" t="s">
        <v>225</v>
      </c>
      <c r="B4" s="41"/>
      <c r="C4" s="41"/>
    </row>
    <row r="5" spans="1:13" ht="15" customHeight="1" x14ac:dyDescent="0.25">
      <c r="A5" s="42" t="s">
        <v>3</v>
      </c>
      <c r="B5" s="41"/>
      <c r="C5" s="41"/>
    </row>
    <row r="6" spans="1:13" ht="15" customHeight="1" x14ac:dyDescent="0.25">
      <c r="A6" s="41" t="s">
        <v>226</v>
      </c>
      <c r="B6" s="41"/>
      <c r="C6" s="41"/>
    </row>
    <row r="9" spans="1:13" x14ac:dyDescent="0.25">
      <c r="A9" s="39" t="s">
        <v>227</v>
      </c>
      <c r="B9" s="39" t="s">
        <v>228</v>
      </c>
    </row>
    <row r="10" spans="1:13" x14ac:dyDescent="0.25">
      <c r="A10" s="39" t="s">
        <v>217</v>
      </c>
      <c r="B10" s="39">
        <v>3</v>
      </c>
    </row>
    <row r="11" spans="1:13" x14ac:dyDescent="0.25">
      <c r="A11" s="39" t="s">
        <v>216</v>
      </c>
      <c r="B11" s="39">
        <v>22</v>
      </c>
    </row>
    <row r="12" spans="1:13" x14ac:dyDescent="0.25">
      <c r="A12" s="43" t="s">
        <v>8</v>
      </c>
      <c r="B12" s="43">
        <f>SUBTOTAL(109,B10:B11)</f>
        <v>25</v>
      </c>
    </row>
    <row r="15" spans="1:13" x14ac:dyDescent="0.25">
      <c r="A15" s="39" t="s">
        <v>29</v>
      </c>
      <c r="B15" s="39" t="s">
        <v>30</v>
      </c>
      <c r="C15" s="39" t="s">
        <v>217</v>
      </c>
      <c r="D15" s="39" t="s">
        <v>216</v>
      </c>
      <c r="E15" s="39" t="s">
        <v>8</v>
      </c>
      <c r="H15" s="39" t="s">
        <v>11</v>
      </c>
      <c r="I15" s="39" t="s">
        <v>12</v>
      </c>
      <c r="J15" s="39" t="s">
        <v>13</v>
      </c>
      <c r="K15" s="39" t="s">
        <v>217</v>
      </c>
      <c r="L15" s="39" t="s">
        <v>216</v>
      </c>
      <c r="M15" s="39" t="s">
        <v>8</v>
      </c>
    </row>
    <row r="16" spans="1:13" x14ac:dyDescent="0.25">
      <c r="A16" s="39" t="s">
        <v>213</v>
      </c>
      <c r="B16" s="39" t="s">
        <v>169</v>
      </c>
      <c r="D16" s="39">
        <v>1</v>
      </c>
      <c r="E16" s="39">
        <f>SUM(Tabla49[[#This Row],[Homes]:[Mulleres]])</f>
        <v>1</v>
      </c>
      <c r="H16" s="39" t="s">
        <v>15</v>
      </c>
      <c r="I16" s="39" t="s">
        <v>229</v>
      </c>
      <c r="J16" s="39" t="s">
        <v>23</v>
      </c>
      <c r="K16" s="39">
        <v>1</v>
      </c>
      <c r="L16" s="39">
        <v>2</v>
      </c>
      <c r="M16" s="39">
        <f>SUM(Tabla5[[#This Row],[Homes]:[Mulleres]])</f>
        <v>3</v>
      </c>
    </row>
    <row r="17" spans="1:13" x14ac:dyDescent="0.25">
      <c r="A17" s="39" t="s">
        <v>43</v>
      </c>
      <c r="B17" s="39" t="s">
        <v>169</v>
      </c>
      <c r="D17" s="39">
        <v>2</v>
      </c>
      <c r="E17" s="39">
        <f>SUM(Tabla49[[#This Row],[Homes]:[Mulleres]])</f>
        <v>2</v>
      </c>
      <c r="H17" s="39" t="s">
        <v>15</v>
      </c>
      <c r="I17" s="39" t="s">
        <v>212</v>
      </c>
      <c r="J17" s="39" t="s">
        <v>26</v>
      </c>
      <c r="L17" s="39">
        <v>2</v>
      </c>
      <c r="M17" s="39">
        <f>SUM(Tabla5[[#This Row],[Homes]:[Mulleres]])</f>
        <v>2</v>
      </c>
    </row>
    <row r="18" spans="1:13" x14ac:dyDescent="0.25">
      <c r="A18" s="39" t="s">
        <v>210</v>
      </c>
      <c r="B18" s="39" t="s">
        <v>169</v>
      </c>
      <c r="D18" s="39">
        <v>1</v>
      </c>
      <c r="E18" s="39">
        <f>SUM(Tabla49[[#This Row],[Homes]:[Mulleres]])</f>
        <v>1</v>
      </c>
      <c r="H18" s="39" t="s">
        <v>15</v>
      </c>
      <c r="I18" s="39" t="s">
        <v>212</v>
      </c>
      <c r="J18" s="39" t="s">
        <v>27</v>
      </c>
      <c r="L18" s="39">
        <v>1</v>
      </c>
      <c r="M18" s="39">
        <f>SUM(Tabla5[[#This Row],[Homes]:[Mulleres]])</f>
        <v>1</v>
      </c>
    </row>
    <row r="19" spans="1:13" x14ac:dyDescent="0.25">
      <c r="A19" s="39" t="s">
        <v>230</v>
      </c>
      <c r="B19" s="39" t="s">
        <v>169</v>
      </c>
      <c r="D19" s="39">
        <v>1</v>
      </c>
      <c r="E19" s="39">
        <f>SUM(Tabla49[[#This Row],[Homes]:[Mulleres]])</f>
        <v>1</v>
      </c>
      <c r="H19" s="39" t="s">
        <v>15</v>
      </c>
      <c r="I19" s="39" t="s">
        <v>212</v>
      </c>
      <c r="J19" s="39" t="s">
        <v>28</v>
      </c>
      <c r="L19" s="39">
        <v>2</v>
      </c>
      <c r="M19" s="39">
        <f>SUM(Tabla5[[#This Row],[Homes]:[Mulleres]])</f>
        <v>2</v>
      </c>
    </row>
    <row r="20" spans="1:13" x14ac:dyDescent="0.25">
      <c r="A20" s="39" t="s">
        <v>48</v>
      </c>
      <c r="B20" s="39" t="s">
        <v>169</v>
      </c>
      <c r="D20" s="39">
        <v>1</v>
      </c>
      <c r="E20" s="39">
        <f>SUM(Tabla49[[#This Row],[Homes]:[Mulleres]])</f>
        <v>1</v>
      </c>
      <c r="H20" s="39" t="s">
        <v>35</v>
      </c>
      <c r="I20" s="39" t="s">
        <v>205</v>
      </c>
      <c r="J20" s="39" t="s">
        <v>204</v>
      </c>
      <c r="L20" s="39">
        <v>1</v>
      </c>
      <c r="M20" s="39">
        <f>SUM(Tabla5[[#This Row],[Homes]:[Mulleres]])</f>
        <v>1</v>
      </c>
    </row>
    <row r="21" spans="1:13" x14ac:dyDescent="0.25">
      <c r="A21" s="39" t="s">
        <v>206</v>
      </c>
      <c r="B21" s="39" t="s">
        <v>169</v>
      </c>
      <c r="D21" s="39">
        <v>2</v>
      </c>
      <c r="E21" s="39">
        <f>SUM(Tabla49[[#This Row],[Homes]:[Mulleres]])</f>
        <v>2</v>
      </c>
      <c r="H21" s="39" t="s">
        <v>35</v>
      </c>
      <c r="I21" s="39" t="s">
        <v>202</v>
      </c>
      <c r="J21" s="39" t="s">
        <v>25</v>
      </c>
      <c r="L21" s="39">
        <v>1</v>
      </c>
      <c r="M21" s="39">
        <f>SUM(Tabla5[[#This Row],[Homes]:[Mulleres]])</f>
        <v>1</v>
      </c>
    </row>
    <row r="22" spans="1:13" x14ac:dyDescent="0.25">
      <c r="A22" s="39" t="s">
        <v>231</v>
      </c>
      <c r="B22" s="39" t="s">
        <v>169</v>
      </c>
      <c r="D22" s="39">
        <v>3</v>
      </c>
      <c r="E22" s="39">
        <f>SUM(Tabla49[[#This Row],[Homes]:[Mulleres]])</f>
        <v>3</v>
      </c>
      <c r="H22" s="39" t="s">
        <v>35</v>
      </c>
      <c r="I22" s="39" t="s">
        <v>202</v>
      </c>
      <c r="J22" s="39" t="s">
        <v>26</v>
      </c>
      <c r="L22" s="39">
        <v>1</v>
      </c>
      <c r="M22" s="39">
        <f>SUM(Tabla5[[#This Row],[Homes]:[Mulleres]])</f>
        <v>1</v>
      </c>
    </row>
    <row r="23" spans="1:13" x14ac:dyDescent="0.25">
      <c r="A23" s="39" t="s">
        <v>78</v>
      </c>
      <c r="B23" s="39" t="s">
        <v>169</v>
      </c>
      <c r="C23" s="39">
        <v>1</v>
      </c>
      <c r="E23" s="39">
        <f>SUM(Tabla49[[#This Row],[Homes]:[Mulleres]])</f>
        <v>1</v>
      </c>
      <c r="H23" s="39" t="s">
        <v>35</v>
      </c>
      <c r="I23" s="39" t="s">
        <v>202</v>
      </c>
      <c r="J23" s="39" t="s">
        <v>232</v>
      </c>
      <c r="L23" s="39">
        <v>1</v>
      </c>
      <c r="M23" s="39">
        <f>SUM(Tabla5[[#This Row],[Homes]:[Mulleres]])</f>
        <v>1</v>
      </c>
    </row>
    <row r="24" spans="1:13" x14ac:dyDescent="0.25">
      <c r="A24" s="39" t="s">
        <v>93</v>
      </c>
      <c r="B24" s="39" t="s">
        <v>169</v>
      </c>
      <c r="D24" s="39">
        <v>2</v>
      </c>
      <c r="E24" s="39">
        <f>SUM(Tabla49[[#This Row],[Homes]:[Mulleres]])</f>
        <v>2</v>
      </c>
      <c r="H24" s="39" t="s">
        <v>35</v>
      </c>
      <c r="I24" s="39" t="s">
        <v>198</v>
      </c>
      <c r="J24" s="39" t="s">
        <v>197</v>
      </c>
      <c r="K24" s="39">
        <v>1</v>
      </c>
      <c r="L24" s="39">
        <v>1</v>
      </c>
      <c r="M24" s="39">
        <f>SUM(Tabla5[[#This Row],[Homes]:[Mulleres]])</f>
        <v>2</v>
      </c>
    </row>
    <row r="25" spans="1:13" x14ac:dyDescent="0.25">
      <c r="A25" s="39" t="s">
        <v>195</v>
      </c>
      <c r="B25" s="39" t="s">
        <v>169</v>
      </c>
      <c r="C25" s="39">
        <v>1</v>
      </c>
      <c r="E25" s="39">
        <f>SUM(Tabla49[[#This Row],[Homes]:[Mulleres]])</f>
        <v>1</v>
      </c>
      <c r="H25" s="39" t="s">
        <v>35</v>
      </c>
      <c r="I25" s="39" t="s">
        <v>194</v>
      </c>
      <c r="J25" s="39" t="s">
        <v>37</v>
      </c>
      <c r="L25" s="39">
        <v>1</v>
      </c>
      <c r="M25" s="39">
        <f>SUM(Tabla5[[#This Row],[Homes]:[Mulleres]])</f>
        <v>1</v>
      </c>
    </row>
    <row r="26" spans="1:13" x14ac:dyDescent="0.25">
      <c r="A26" s="39" t="s">
        <v>105</v>
      </c>
      <c r="B26" s="39" t="s">
        <v>169</v>
      </c>
      <c r="D26" s="39">
        <v>3</v>
      </c>
      <c r="E26" s="39">
        <f>SUM(Tabla49[[#This Row],[Homes]:[Mulleres]])</f>
        <v>3</v>
      </c>
      <c r="H26" s="39" t="s">
        <v>50</v>
      </c>
      <c r="I26" s="39" t="s">
        <v>193</v>
      </c>
      <c r="J26" s="39" t="s">
        <v>90</v>
      </c>
      <c r="L26" s="39">
        <v>1</v>
      </c>
      <c r="M26" s="39">
        <f>SUM(Tabla5[[#This Row],[Homes]:[Mulleres]])</f>
        <v>1</v>
      </c>
    </row>
    <row r="27" spans="1:13" x14ac:dyDescent="0.25">
      <c r="A27" s="39" t="s">
        <v>190</v>
      </c>
      <c r="B27" s="39" t="s">
        <v>169</v>
      </c>
      <c r="D27" s="39">
        <v>2</v>
      </c>
      <c r="E27" s="39">
        <f>SUM(Tabla49[[#This Row],[Homes]:[Mulleres]])</f>
        <v>2</v>
      </c>
      <c r="H27" s="39" t="s">
        <v>50</v>
      </c>
      <c r="I27" s="39" t="s">
        <v>233</v>
      </c>
      <c r="J27" s="39" t="s">
        <v>72</v>
      </c>
      <c r="L27" s="39">
        <v>1</v>
      </c>
      <c r="M27" s="39">
        <f>SUM(Tabla5[[#This Row],[Homes]:[Mulleres]])</f>
        <v>1</v>
      </c>
    </row>
    <row r="28" spans="1:13" x14ac:dyDescent="0.25">
      <c r="A28" s="39" t="s">
        <v>234</v>
      </c>
      <c r="B28" s="39" t="s">
        <v>169</v>
      </c>
      <c r="C28" s="39">
        <v>1</v>
      </c>
      <c r="D28" s="39">
        <v>1</v>
      </c>
      <c r="E28" s="39">
        <f>SUM(Tabla49[[#This Row],[Homes]:[Mulleres]])</f>
        <v>2</v>
      </c>
      <c r="H28" s="39" t="s">
        <v>50</v>
      </c>
      <c r="I28" s="39" t="s">
        <v>188</v>
      </c>
      <c r="J28" s="39" t="s">
        <v>20</v>
      </c>
      <c r="L28" s="39">
        <v>2</v>
      </c>
      <c r="M28" s="39">
        <f>SUM(Tabla5[[#This Row],[Homes]:[Mulleres]])</f>
        <v>2</v>
      </c>
    </row>
    <row r="29" spans="1:13" x14ac:dyDescent="0.25">
      <c r="A29" s="39" t="s">
        <v>163</v>
      </c>
      <c r="B29" s="39" t="s">
        <v>169</v>
      </c>
      <c r="D29" s="39">
        <v>1</v>
      </c>
      <c r="E29" s="39">
        <f>SUM(Tabla49[[#This Row],[Homes]:[Mulleres]])</f>
        <v>1</v>
      </c>
      <c r="H29" s="39" t="s">
        <v>50</v>
      </c>
      <c r="I29" s="39" t="s">
        <v>185</v>
      </c>
      <c r="J29" s="39" t="s">
        <v>61</v>
      </c>
      <c r="L29" s="39">
        <v>1</v>
      </c>
      <c r="M29" s="39">
        <f>SUM(Tabla5[[#This Row],[Homes]:[Mulleres]])</f>
        <v>1</v>
      </c>
    </row>
    <row r="30" spans="1:13" x14ac:dyDescent="0.25">
      <c r="A30" s="39" t="s">
        <v>235</v>
      </c>
      <c r="B30" s="39" t="s">
        <v>169</v>
      </c>
      <c r="D30" s="39">
        <v>1</v>
      </c>
      <c r="E30" s="39">
        <f>SUM(Tabla49[[#This Row],[Homes]:[Mulleres]])</f>
        <v>1</v>
      </c>
      <c r="H30" s="39" t="s">
        <v>50</v>
      </c>
      <c r="I30" s="39" t="s">
        <v>179</v>
      </c>
      <c r="J30" s="39" t="s">
        <v>23</v>
      </c>
      <c r="L30" s="39">
        <v>2</v>
      </c>
      <c r="M30" s="39">
        <f>SUM(Tabla5[[#This Row],[Homes]:[Mulleres]])</f>
        <v>2</v>
      </c>
    </row>
    <row r="31" spans="1:13" x14ac:dyDescent="0.25">
      <c r="A31" s="39" t="s">
        <v>236</v>
      </c>
      <c r="B31" s="39" t="s">
        <v>169</v>
      </c>
      <c r="D31" s="39">
        <v>1</v>
      </c>
      <c r="E31" s="39">
        <f>SUM(Tabla49[[#This Row],[Homes]:[Mulleres]])</f>
        <v>1</v>
      </c>
      <c r="H31" s="39" t="s">
        <v>50</v>
      </c>
      <c r="I31" s="39" t="s">
        <v>168</v>
      </c>
      <c r="J31" s="39" t="s">
        <v>158</v>
      </c>
      <c r="L31" s="39">
        <v>1</v>
      </c>
      <c r="M31" s="39">
        <f>SUM(Tabla5[[#This Row],[Homes]:[Mulleres]])</f>
        <v>1</v>
      </c>
    </row>
    <row r="32" spans="1:13" x14ac:dyDescent="0.25">
      <c r="A32" s="43" t="s">
        <v>8</v>
      </c>
      <c r="B32" s="43"/>
      <c r="C32" s="43">
        <f>SUBTOTAL(109,C16:C31)</f>
        <v>3</v>
      </c>
      <c r="D32" s="43">
        <f>SUBTOTAL(109,D16:D31)</f>
        <v>22</v>
      </c>
      <c r="E32" s="43">
        <f>SUM(Tabla49[[#This Row],[Homes]:[Mulleres]])</f>
        <v>25</v>
      </c>
      <c r="H32" s="39" t="s">
        <v>50</v>
      </c>
      <c r="I32" s="39" t="s">
        <v>168</v>
      </c>
      <c r="J32" s="39" t="s">
        <v>237</v>
      </c>
      <c r="K32" s="39">
        <v>1</v>
      </c>
      <c r="M32" s="39">
        <f>SUM(Tabla5[[#This Row],[Homes]:[Mulleres]])</f>
        <v>1</v>
      </c>
    </row>
    <row r="33" spans="8:13" x14ac:dyDescent="0.25">
      <c r="H33" s="39" t="s">
        <v>50</v>
      </c>
      <c r="I33" s="39" t="s">
        <v>238</v>
      </c>
      <c r="J33" s="39" t="s">
        <v>37</v>
      </c>
      <c r="L33" s="39">
        <v>1</v>
      </c>
      <c r="M33" s="39">
        <f>SUM(Tabla5[[#This Row],[Homes]:[Mulleres]])</f>
        <v>1</v>
      </c>
    </row>
    <row r="34" spans="8:13" x14ac:dyDescent="0.25">
      <c r="H34" s="43" t="s">
        <v>8</v>
      </c>
      <c r="I34" s="43"/>
      <c r="J34" s="43"/>
      <c r="K34" s="43">
        <f>SUBTOTAL(109,K16:K33)</f>
        <v>3</v>
      </c>
      <c r="L34" s="43">
        <f>SUBTOTAL(109,L16:L33)</f>
        <v>22</v>
      </c>
      <c r="M34" s="43">
        <f>SUM(Tabla5[[#This Row],[Homes]:[Mulleres]])</f>
        <v>25</v>
      </c>
    </row>
  </sheetData>
  <mergeCells count="2">
    <mergeCell ref="I1:L1"/>
    <mergeCell ref="A3:C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5EA6-08B1-464A-996F-61A8B7A26B17}">
  <dimension ref="A1:M49"/>
  <sheetViews>
    <sheetView workbookViewId="0">
      <selection activeCell="F8" sqref="F8"/>
    </sheetView>
  </sheetViews>
  <sheetFormatPr baseColWidth="10" defaultRowHeight="15" x14ac:dyDescent="0.25"/>
  <cols>
    <col min="1" max="1" width="37.140625" style="22" customWidth="1"/>
    <col min="2" max="7" width="11.42578125" style="22"/>
    <col min="8" max="8" width="25.85546875" style="22" customWidth="1"/>
    <col min="9" max="9" width="50.85546875" style="22" customWidth="1"/>
    <col min="10" max="10" width="41.140625" style="22" customWidth="1"/>
    <col min="11" max="16384" width="11.42578125" style="22"/>
  </cols>
  <sheetData>
    <row r="1" spans="1:13" ht="52.5" customHeight="1" thickBot="1" x14ac:dyDescent="0.3">
      <c r="A1" s="1"/>
      <c r="B1" s="25"/>
      <c r="C1" s="25"/>
      <c r="D1" s="25"/>
      <c r="E1" s="25"/>
      <c r="F1" s="25"/>
      <c r="G1" s="25"/>
      <c r="H1" s="25"/>
      <c r="I1" s="31" t="s">
        <v>0</v>
      </c>
      <c r="J1" s="31"/>
      <c r="K1" s="31"/>
      <c r="L1" s="31"/>
      <c r="M1" s="25"/>
    </row>
    <row r="3" spans="1:13" ht="18" customHeight="1" x14ac:dyDescent="0.25">
      <c r="A3" s="32" t="s">
        <v>1</v>
      </c>
      <c r="B3" s="32"/>
      <c r="C3" s="32"/>
    </row>
    <row r="4" spans="1:13" ht="15" customHeight="1" x14ac:dyDescent="0.25">
      <c r="A4" s="5" t="s">
        <v>222</v>
      </c>
      <c r="B4" s="6"/>
      <c r="C4" s="6"/>
    </row>
    <row r="5" spans="1:13" ht="15" customHeight="1" x14ac:dyDescent="0.25">
      <c r="A5" s="7" t="s">
        <v>3</v>
      </c>
      <c r="B5" s="6"/>
      <c r="C5" s="6"/>
    </row>
    <row r="6" spans="1:13" ht="15" customHeight="1" x14ac:dyDescent="0.25">
      <c r="A6" s="5" t="s">
        <v>223</v>
      </c>
      <c r="B6" s="6"/>
      <c r="C6" s="6"/>
    </row>
    <row r="9" spans="1:13" x14ac:dyDescent="0.25">
      <c r="H9" s="29" t="s">
        <v>150</v>
      </c>
      <c r="I9" s="29" t="s">
        <v>151</v>
      </c>
    </row>
    <row r="10" spans="1:13" x14ac:dyDescent="0.25">
      <c r="A10" s="26" t="s">
        <v>149</v>
      </c>
      <c r="B10" s="27" t="s">
        <v>217</v>
      </c>
      <c r="C10" s="27" t="s">
        <v>216</v>
      </c>
      <c r="D10" s="28" t="s">
        <v>8</v>
      </c>
      <c r="H10" s="22" t="s">
        <v>11</v>
      </c>
      <c r="I10" s="22" t="s">
        <v>12</v>
      </c>
      <c r="J10" s="22" t="s">
        <v>13</v>
      </c>
      <c r="K10" s="24" t="s">
        <v>217</v>
      </c>
      <c r="L10" s="24" t="s">
        <v>216</v>
      </c>
      <c r="M10" s="24" t="s">
        <v>8</v>
      </c>
    </row>
    <row r="11" spans="1:13" x14ac:dyDescent="0.25">
      <c r="A11" s="22" t="s">
        <v>169</v>
      </c>
      <c r="B11" s="22">
        <v>32</v>
      </c>
      <c r="C11" s="22">
        <v>69</v>
      </c>
      <c r="D11" s="22">
        <f>SUM(Tabla25[[#This Row],[Homes]:[Mulleres]])</f>
        <v>101</v>
      </c>
      <c r="H11" s="22" t="s">
        <v>15</v>
      </c>
      <c r="I11" s="22" t="s">
        <v>221</v>
      </c>
      <c r="J11" s="22" t="s">
        <v>17</v>
      </c>
      <c r="K11" s="22">
        <v>1</v>
      </c>
      <c r="L11" s="22">
        <v>1</v>
      </c>
      <c r="M11" s="22">
        <f>SUM(Tabla4[[#This Row],[Homes]:[Mulleres]])</f>
        <v>2</v>
      </c>
    </row>
    <row r="12" spans="1:13" x14ac:dyDescent="0.25">
      <c r="A12" s="22" t="s">
        <v>191</v>
      </c>
      <c r="B12" s="22">
        <v>1</v>
      </c>
      <c r="C12" s="22">
        <v>2</v>
      </c>
      <c r="D12" s="22">
        <f>Tabla25[[#This Row],[Homes]]+Tabla25[[#This Row],[Mulleres]]</f>
        <v>3</v>
      </c>
      <c r="H12" s="22" t="s">
        <v>15</v>
      </c>
      <c r="I12" s="22" t="s">
        <v>221</v>
      </c>
      <c r="J12" s="22" t="s">
        <v>220</v>
      </c>
      <c r="K12" s="22">
        <v>1</v>
      </c>
      <c r="M12" s="22">
        <f>SUM(Tabla4[[#This Row],[Homes]:[Mulleres]])</f>
        <v>1</v>
      </c>
    </row>
    <row r="13" spans="1:13" x14ac:dyDescent="0.25">
      <c r="A13" s="23" t="s">
        <v>8</v>
      </c>
      <c r="B13" s="23">
        <f>SUBTOTAL(109,B11:B12)</f>
        <v>33</v>
      </c>
      <c r="C13" s="23">
        <f>SUBTOTAL(109,C11:C12)</f>
        <v>71</v>
      </c>
      <c r="D13" s="23">
        <f>SUBTOTAL(109,D11:D12)</f>
        <v>104</v>
      </c>
      <c r="H13" s="22" t="s">
        <v>15</v>
      </c>
      <c r="I13" s="22" t="s">
        <v>219</v>
      </c>
      <c r="J13" s="22" t="s">
        <v>32</v>
      </c>
      <c r="L13" s="22">
        <v>1</v>
      </c>
      <c r="M13" s="22">
        <f>SUM(Tabla4[[#This Row],[Homes]:[Mulleres]])</f>
        <v>1</v>
      </c>
    </row>
    <row r="14" spans="1:13" x14ac:dyDescent="0.25">
      <c r="H14" s="22" t="s">
        <v>15</v>
      </c>
      <c r="I14" s="22" t="s">
        <v>218</v>
      </c>
      <c r="J14" s="22" t="s">
        <v>20</v>
      </c>
      <c r="K14" s="22">
        <v>1</v>
      </c>
      <c r="M14" s="22">
        <f>SUM(Tabla4[[#This Row],[Homes]:[Mulleres]])</f>
        <v>1</v>
      </c>
    </row>
    <row r="15" spans="1:13" x14ac:dyDescent="0.25">
      <c r="H15" s="22" t="s">
        <v>15</v>
      </c>
      <c r="I15" s="22" t="s">
        <v>212</v>
      </c>
      <c r="J15" s="22" t="s">
        <v>25</v>
      </c>
      <c r="L15" s="22">
        <v>3</v>
      </c>
      <c r="M15" s="22">
        <f>SUM(Tabla4[[#This Row],[Homes]:[Mulleres]])</f>
        <v>3</v>
      </c>
    </row>
    <row r="16" spans="1:13" x14ac:dyDescent="0.25">
      <c r="A16" s="22" t="s">
        <v>29</v>
      </c>
      <c r="B16" s="22" t="s">
        <v>30</v>
      </c>
      <c r="C16" s="22" t="s">
        <v>217</v>
      </c>
      <c r="D16" s="22" t="s">
        <v>216</v>
      </c>
      <c r="E16" s="22" t="s">
        <v>8</v>
      </c>
      <c r="H16" s="22" t="s">
        <v>15</v>
      </c>
      <c r="I16" s="22" t="s">
        <v>212</v>
      </c>
      <c r="J16" s="22" t="s">
        <v>26</v>
      </c>
      <c r="L16" s="22">
        <v>3</v>
      </c>
      <c r="M16" s="22">
        <f>SUM(Tabla4[[#This Row],[Homes]:[Mulleres]])</f>
        <v>3</v>
      </c>
    </row>
    <row r="17" spans="1:13" x14ac:dyDescent="0.25">
      <c r="A17" s="22" t="s">
        <v>215</v>
      </c>
      <c r="B17" s="22" t="s">
        <v>169</v>
      </c>
      <c r="D17" s="22">
        <v>1</v>
      </c>
      <c r="E17" s="22">
        <f>SUM(Tabla3[[#This Row],[Homes]:[Mulleres]])</f>
        <v>1</v>
      </c>
      <c r="H17" s="22" t="s">
        <v>15</v>
      </c>
      <c r="I17" s="22" t="s">
        <v>212</v>
      </c>
      <c r="J17" s="22" t="s">
        <v>27</v>
      </c>
      <c r="L17" s="22">
        <v>2</v>
      </c>
      <c r="M17" s="22">
        <f>SUM(Tabla4[[#This Row],[Homes]:[Mulleres]])</f>
        <v>2</v>
      </c>
    </row>
    <row r="18" spans="1:13" x14ac:dyDescent="0.25">
      <c r="A18" s="22" t="s">
        <v>214</v>
      </c>
      <c r="B18" s="22" t="s">
        <v>169</v>
      </c>
      <c r="D18" s="22">
        <v>2</v>
      </c>
      <c r="E18" s="22">
        <f>SUM(Tabla3[[#This Row],[Homes]:[Mulleres]])</f>
        <v>2</v>
      </c>
      <c r="H18" s="22" t="s">
        <v>15</v>
      </c>
      <c r="I18" s="22" t="s">
        <v>212</v>
      </c>
      <c r="J18" s="22" t="s">
        <v>28</v>
      </c>
      <c r="L18" s="22">
        <v>7</v>
      </c>
      <c r="M18" s="22">
        <f>SUM(Tabla4[[#This Row],[Homes]:[Mulleres]])</f>
        <v>7</v>
      </c>
    </row>
    <row r="19" spans="1:13" x14ac:dyDescent="0.25">
      <c r="A19" s="22" t="s">
        <v>213</v>
      </c>
      <c r="B19" s="22" t="s">
        <v>169</v>
      </c>
      <c r="D19" s="22">
        <v>2</v>
      </c>
      <c r="E19" s="22">
        <f>SUM(Tabla3[[#This Row],[Homes]:[Mulleres]])</f>
        <v>2</v>
      </c>
      <c r="H19" s="22" t="s">
        <v>15</v>
      </c>
      <c r="I19" s="22" t="s">
        <v>212</v>
      </c>
      <c r="J19" s="22" t="s">
        <v>211</v>
      </c>
      <c r="K19" s="22">
        <v>1</v>
      </c>
      <c r="M19" s="22">
        <f>SUM(Tabla4[[#This Row],[Homes]:[Mulleres]])</f>
        <v>1</v>
      </c>
    </row>
    <row r="20" spans="1:13" x14ac:dyDescent="0.25">
      <c r="A20" s="22" t="s">
        <v>210</v>
      </c>
      <c r="B20" s="22" t="s">
        <v>169</v>
      </c>
      <c r="C20" s="22">
        <v>1</v>
      </c>
      <c r="D20" s="22">
        <v>1</v>
      </c>
      <c r="E20" s="22">
        <f>SUM(Tabla3[[#This Row],[Homes]:[Mulleres]])</f>
        <v>2</v>
      </c>
      <c r="H20" s="22" t="s">
        <v>15</v>
      </c>
      <c r="I20" s="22" t="s">
        <v>209</v>
      </c>
      <c r="J20" s="22" t="s">
        <v>208</v>
      </c>
      <c r="L20" s="22">
        <v>1</v>
      </c>
      <c r="M20" s="22">
        <f>SUM(Tabla4[[#This Row],[Homes]:[Mulleres]])</f>
        <v>1</v>
      </c>
    </row>
    <row r="21" spans="1:13" x14ac:dyDescent="0.25">
      <c r="A21" s="22" t="s">
        <v>48</v>
      </c>
      <c r="B21" s="22" t="s">
        <v>169</v>
      </c>
      <c r="D21" s="22">
        <v>3</v>
      </c>
      <c r="E21" s="22">
        <f>SUM(Tabla3[[#This Row],[Homes]:[Mulleres]])</f>
        <v>3</v>
      </c>
      <c r="H21" s="22" t="s">
        <v>15</v>
      </c>
      <c r="I21" s="22" t="s">
        <v>207</v>
      </c>
      <c r="J21" s="22" t="s">
        <v>37</v>
      </c>
      <c r="L21" s="22">
        <v>2</v>
      </c>
      <c r="M21" s="22">
        <f>SUM(Tabla4[[#This Row],[Homes]:[Mulleres]])</f>
        <v>2</v>
      </c>
    </row>
    <row r="22" spans="1:13" x14ac:dyDescent="0.25">
      <c r="A22" s="22" t="s">
        <v>206</v>
      </c>
      <c r="B22" s="22" t="s">
        <v>169</v>
      </c>
      <c r="D22" s="22">
        <v>3</v>
      </c>
      <c r="E22" s="22">
        <f>SUM(Tabla3[[#This Row],[Homes]:[Mulleres]])</f>
        <v>3</v>
      </c>
      <c r="H22" s="22" t="s">
        <v>35</v>
      </c>
      <c r="I22" s="22" t="s">
        <v>205</v>
      </c>
      <c r="J22" s="22" t="s">
        <v>204</v>
      </c>
      <c r="K22" s="22">
        <v>1</v>
      </c>
      <c r="L22" s="22">
        <v>2</v>
      </c>
      <c r="M22" s="22">
        <f>SUM(Tabla4[[#This Row],[Homes]:[Mulleres]])</f>
        <v>3</v>
      </c>
    </row>
    <row r="23" spans="1:13" x14ac:dyDescent="0.25">
      <c r="A23" s="22" t="s">
        <v>203</v>
      </c>
      <c r="B23" s="22" t="s">
        <v>169</v>
      </c>
      <c r="D23" s="22">
        <v>1</v>
      </c>
      <c r="E23" s="22">
        <f>SUM(Tabla3[[#This Row],[Homes]:[Mulleres]])</f>
        <v>1</v>
      </c>
      <c r="H23" s="22" t="s">
        <v>35</v>
      </c>
      <c r="I23" s="22" t="s">
        <v>202</v>
      </c>
      <c r="J23" s="22" t="s">
        <v>25</v>
      </c>
      <c r="L23" s="22">
        <v>1</v>
      </c>
      <c r="M23" s="22">
        <f>SUM(Tabla4[[#This Row],[Homes]:[Mulleres]])</f>
        <v>1</v>
      </c>
    </row>
    <row r="24" spans="1:13" x14ac:dyDescent="0.25">
      <c r="A24" s="22" t="s">
        <v>67</v>
      </c>
      <c r="B24" s="22" t="s">
        <v>169</v>
      </c>
      <c r="C24" s="22">
        <v>6</v>
      </c>
      <c r="D24" s="22">
        <v>4</v>
      </c>
      <c r="E24" s="22">
        <f>SUM(Tabla3[[#This Row],[Homes]:[Mulleres]])</f>
        <v>10</v>
      </c>
      <c r="H24" s="22" t="s">
        <v>35</v>
      </c>
      <c r="I24" s="22" t="s">
        <v>202</v>
      </c>
      <c r="J24" s="22" t="s">
        <v>201</v>
      </c>
      <c r="L24" s="22">
        <v>1</v>
      </c>
      <c r="M24" s="22">
        <f>SUM(Tabla4[[#This Row],[Homes]:[Mulleres]])</f>
        <v>1</v>
      </c>
    </row>
    <row r="25" spans="1:13" x14ac:dyDescent="0.25">
      <c r="A25" s="22" t="s">
        <v>67</v>
      </c>
      <c r="B25" s="22" t="s">
        <v>191</v>
      </c>
      <c r="C25" s="22">
        <v>1</v>
      </c>
      <c r="D25" s="22">
        <v>1</v>
      </c>
      <c r="E25" s="22">
        <f>SUM(Tabla3[[#This Row],[Homes]:[Mulleres]])</f>
        <v>2</v>
      </c>
      <c r="H25" s="22" t="s">
        <v>35</v>
      </c>
      <c r="I25" s="22" t="s">
        <v>200</v>
      </c>
      <c r="J25" s="22" t="s">
        <v>199</v>
      </c>
      <c r="L25" s="22">
        <v>1</v>
      </c>
      <c r="M25" s="22">
        <f>SUM(Tabla4[[#This Row],[Homes]:[Mulleres]])</f>
        <v>1</v>
      </c>
    </row>
    <row r="26" spans="1:13" x14ac:dyDescent="0.25">
      <c r="A26" s="22" t="s">
        <v>78</v>
      </c>
      <c r="B26" s="22" t="s">
        <v>169</v>
      </c>
      <c r="C26" s="22">
        <v>1</v>
      </c>
      <c r="E26" s="22">
        <f>SUM(Tabla3[[#This Row],[Homes]:[Mulleres]])</f>
        <v>1</v>
      </c>
      <c r="H26" s="22" t="s">
        <v>35</v>
      </c>
      <c r="I26" s="22" t="s">
        <v>198</v>
      </c>
      <c r="J26" s="22" t="s">
        <v>42</v>
      </c>
      <c r="K26" s="22">
        <v>1</v>
      </c>
      <c r="M26" s="22">
        <f>SUM(Tabla4[[#This Row],[Homes]:[Mulleres]])</f>
        <v>1</v>
      </c>
    </row>
    <row r="27" spans="1:13" x14ac:dyDescent="0.25">
      <c r="A27" s="22" t="s">
        <v>87</v>
      </c>
      <c r="B27" s="22" t="s">
        <v>169</v>
      </c>
      <c r="C27" s="22">
        <v>1</v>
      </c>
      <c r="E27" s="22">
        <f>SUM(Tabla3[[#This Row],[Homes]:[Mulleres]])</f>
        <v>1</v>
      </c>
      <c r="H27" s="22" t="s">
        <v>35</v>
      </c>
      <c r="I27" s="22" t="s">
        <v>198</v>
      </c>
      <c r="J27" s="22" t="s">
        <v>197</v>
      </c>
      <c r="L27" s="22">
        <v>6</v>
      </c>
      <c r="M27" s="22">
        <f>SUM(Tabla4[[#This Row],[Homes]:[Mulleres]])</f>
        <v>6</v>
      </c>
    </row>
    <row r="28" spans="1:13" x14ac:dyDescent="0.25">
      <c r="A28" s="22" t="s">
        <v>93</v>
      </c>
      <c r="B28" s="22" t="s">
        <v>169</v>
      </c>
      <c r="D28" s="22">
        <v>2</v>
      </c>
      <c r="E28" s="22">
        <f>SUM(Tabla3[[#This Row],[Homes]:[Mulleres]])</f>
        <v>2</v>
      </c>
      <c r="H28" s="22" t="s">
        <v>35</v>
      </c>
      <c r="I28" s="22" t="s">
        <v>196</v>
      </c>
      <c r="J28" s="22" t="s">
        <v>44</v>
      </c>
      <c r="K28" s="22">
        <v>2</v>
      </c>
      <c r="M28" s="22">
        <f>SUM(Tabla4[[#This Row],[Homes]:[Mulleres]])</f>
        <v>2</v>
      </c>
    </row>
    <row r="29" spans="1:13" x14ac:dyDescent="0.25">
      <c r="A29" s="22" t="s">
        <v>195</v>
      </c>
      <c r="B29" s="22" t="s">
        <v>169</v>
      </c>
      <c r="D29" s="22">
        <v>3</v>
      </c>
      <c r="E29" s="22">
        <f>SUM(Tabla3[[#This Row],[Homes]:[Mulleres]])</f>
        <v>3</v>
      </c>
      <c r="H29" s="22" t="s">
        <v>35</v>
      </c>
      <c r="I29" s="22" t="s">
        <v>194</v>
      </c>
      <c r="J29" s="22" t="s">
        <v>37</v>
      </c>
      <c r="L29" s="22">
        <v>1</v>
      </c>
      <c r="M29" s="22">
        <f>SUM(Tabla4[[#This Row],[Homes]:[Mulleres]])</f>
        <v>1</v>
      </c>
    </row>
    <row r="30" spans="1:13" x14ac:dyDescent="0.25">
      <c r="A30" s="22" t="s">
        <v>105</v>
      </c>
      <c r="B30" s="22" t="s">
        <v>169</v>
      </c>
      <c r="C30" s="22">
        <v>1</v>
      </c>
      <c r="D30" s="22">
        <v>2</v>
      </c>
      <c r="E30" s="22">
        <f>SUM(Tabla3[[#This Row],[Homes]:[Mulleres]])</f>
        <v>3</v>
      </c>
      <c r="H30" s="22" t="s">
        <v>50</v>
      </c>
      <c r="I30" s="22" t="s">
        <v>193</v>
      </c>
      <c r="J30" s="22" t="s">
        <v>90</v>
      </c>
      <c r="L30" s="22">
        <v>7</v>
      </c>
      <c r="M30" s="22">
        <f>SUM(Tabla4[[#This Row],[Homes]:[Mulleres]])</f>
        <v>7</v>
      </c>
    </row>
    <row r="31" spans="1:13" x14ac:dyDescent="0.25">
      <c r="A31" s="22" t="s">
        <v>192</v>
      </c>
      <c r="B31" s="22" t="s">
        <v>191</v>
      </c>
      <c r="D31" s="22">
        <v>1</v>
      </c>
      <c r="E31" s="22">
        <f>SUM(Tabla3[[#This Row],[Homes]:[Mulleres]])</f>
        <v>1</v>
      </c>
      <c r="H31" s="22" t="s">
        <v>50</v>
      </c>
      <c r="I31" s="22" t="s">
        <v>188</v>
      </c>
      <c r="J31" s="22" t="s">
        <v>20</v>
      </c>
      <c r="K31" s="22">
        <v>1</v>
      </c>
      <c r="L31" s="22">
        <v>4</v>
      </c>
      <c r="M31" s="22">
        <f>SUM(Tabla4[[#This Row],[Homes]:[Mulleres]])</f>
        <v>5</v>
      </c>
    </row>
    <row r="32" spans="1:13" x14ac:dyDescent="0.25">
      <c r="A32" s="22" t="s">
        <v>190</v>
      </c>
      <c r="B32" s="22" t="s">
        <v>169</v>
      </c>
      <c r="D32" s="22">
        <v>1</v>
      </c>
      <c r="E32" s="22">
        <f>SUM(Tabla3[[#This Row],[Homes]:[Mulleres]])</f>
        <v>1</v>
      </c>
      <c r="H32" s="22" t="s">
        <v>50</v>
      </c>
      <c r="I32" s="22" t="s">
        <v>188</v>
      </c>
      <c r="J32" s="22" t="s">
        <v>75</v>
      </c>
      <c r="L32" s="22">
        <v>4</v>
      </c>
      <c r="M32" s="22">
        <f>SUM(Tabla4[[#This Row],[Homes]:[Mulleres]])</f>
        <v>4</v>
      </c>
    </row>
    <row r="33" spans="1:13" x14ac:dyDescent="0.25">
      <c r="A33" s="22" t="s">
        <v>109</v>
      </c>
      <c r="B33" s="22" t="s">
        <v>169</v>
      </c>
      <c r="D33" s="22">
        <v>1</v>
      </c>
      <c r="E33" s="22">
        <f>SUM(Tabla3[[#This Row],[Homes]:[Mulleres]])</f>
        <v>1</v>
      </c>
      <c r="H33" s="22" t="s">
        <v>50</v>
      </c>
      <c r="I33" s="22" t="s">
        <v>188</v>
      </c>
      <c r="J33" s="22" t="s">
        <v>189</v>
      </c>
      <c r="L33" s="22">
        <v>1</v>
      </c>
      <c r="M33" s="22">
        <f>SUM(Tabla4[[#This Row],[Homes]:[Mulleres]])</f>
        <v>1</v>
      </c>
    </row>
    <row r="34" spans="1:13" x14ac:dyDescent="0.25">
      <c r="A34" s="22" t="s">
        <v>115</v>
      </c>
      <c r="B34" s="22" t="s">
        <v>169</v>
      </c>
      <c r="D34" s="22">
        <v>1</v>
      </c>
      <c r="E34" s="22">
        <f>SUM(Tabla3[[#This Row],[Homes]:[Mulleres]])</f>
        <v>1</v>
      </c>
      <c r="H34" s="22" t="s">
        <v>50</v>
      </c>
      <c r="I34" s="22" t="s">
        <v>188</v>
      </c>
      <c r="J34" s="22" t="s">
        <v>187</v>
      </c>
      <c r="L34" s="22">
        <v>2</v>
      </c>
      <c r="M34" s="22">
        <f>SUM(Tabla4[[#This Row],[Homes]:[Mulleres]])</f>
        <v>2</v>
      </c>
    </row>
    <row r="35" spans="1:13" x14ac:dyDescent="0.25">
      <c r="A35" s="22" t="s">
        <v>186</v>
      </c>
      <c r="B35" s="22" t="s">
        <v>169</v>
      </c>
      <c r="D35" s="22">
        <v>1</v>
      </c>
      <c r="E35" s="22">
        <f>SUM(Tabla3[[#This Row],[Homes]:[Mulleres]])</f>
        <v>1</v>
      </c>
      <c r="H35" s="22" t="s">
        <v>50</v>
      </c>
      <c r="I35" s="22" t="s">
        <v>185</v>
      </c>
      <c r="J35" s="22" t="s">
        <v>61</v>
      </c>
      <c r="K35" s="22">
        <v>11</v>
      </c>
      <c r="L35" s="22">
        <v>5</v>
      </c>
      <c r="M35" s="22">
        <f>SUM(Tabla4[[#This Row],[Homes]:[Mulleres]])</f>
        <v>16</v>
      </c>
    </row>
    <row r="36" spans="1:13" x14ac:dyDescent="0.25">
      <c r="A36" s="22" t="s">
        <v>123</v>
      </c>
      <c r="B36" s="22" t="s">
        <v>169</v>
      </c>
      <c r="C36" s="22">
        <v>10</v>
      </c>
      <c r="D36" s="22">
        <v>16</v>
      </c>
      <c r="E36" s="22">
        <f>SUM(Tabla3[[#This Row],[Homes]:[Mulleres]])</f>
        <v>26</v>
      </c>
      <c r="H36" s="22" t="s">
        <v>50</v>
      </c>
      <c r="I36" s="22" t="s">
        <v>185</v>
      </c>
      <c r="J36" s="22" t="s">
        <v>184</v>
      </c>
      <c r="K36" s="22">
        <v>1</v>
      </c>
      <c r="M36" s="22">
        <f>SUM(Tabla4[[#This Row],[Homes]:[Mulleres]])</f>
        <v>1</v>
      </c>
    </row>
    <row r="37" spans="1:13" x14ac:dyDescent="0.25">
      <c r="A37" s="22" t="s">
        <v>183</v>
      </c>
      <c r="B37" s="22" t="s">
        <v>169</v>
      </c>
      <c r="D37" s="22">
        <v>1</v>
      </c>
      <c r="E37" s="22">
        <f>SUM(Tabla3[[#This Row],[Homes]:[Mulleres]])</f>
        <v>1</v>
      </c>
      <c r="H37" s="22" t="s">
        <v>50</v>
      </c>
      <c r="I37" s="22" t="s">
        <v>182</v>
      </c>
      <c r="J37" s="22" t="s">
        <v>52</v>
      </c>
      <c r="K37" s="22">
        <v>1</v>
      </c>
      <c r="L37" s="22">
        <v>1</v>
      </c>
      <c r="M37" s="22">
        <f>SUM(Tabla4[[#This Row],[Homes]:[Mulleres]])</f>
        <v>2</v>
      </c>
    </row>
    <row r="38" spans="1:13" x14ac:dyDescent="0.25">
      <c r="A38" s="22" t="s">
        <v>181</v>
      </c>
      <c r="B38" s="22" t="s">
        <v>169</v>
      </c>
      <c r="C38" s="22">
        <v>6</v>
      </c>
      <c r="D38" s="22">
        <v>1</v>
      </c>
      <c r="E38" s="22">
        <f>SUM(Tabla3[[#This Row],[Homes]:[Mulleres]])</f>
        <v>7</v>
      </c>
      <c r="H38" s="22" t="s">
        <v>50</v>
      </c>
      <c r="I38" s="22" t="s">
        <v>179</v>
      </c>
      <c r="J38" s="22" t="s">
        <v>23</v>
      </c>
      <c r="K38" s="22">
        <v>1</v>
      </c>
      <c r="L38" s="22">
        <v>4</v>
      </c>
      <c r="M38" s="22">
        <f>SUM(Tabla4[[#This Row],[Homes]:[Mulleres]])</f>
        <v>5</v>
      </c>
    </row>
    <row r="39" spans="1:13" x14ac:dyDescent="0.25">
      <c r="A39" s="22" t="s">
        <v>180</v>
      </c>
      <c r="B39" s="22" t="s">
        <v>169</v>
      </c>
      <c r="C39" s="22">
        <v>1</v>
      </c>
      <c r="D39" s="22">
        <v>1</v>
      </c>
      <c r="E39" s="22">
        <f>SUM(Tabla3[[#This Row],[Homes]:[Mulleres]])</f>
        <v>2</v>
      </c>
      <c r="H39" s="22" t="s">
        <v>50</v>
      </c>
      <c r="I39" s="22" t="s">
        <v>179</v>
      </c>
      <c r="J39" s="22" t="s">
        <v>86</v>
      </c>
      <c r="K39" s="22">
        <v>3</v>
      </c>
      <c r="M39" s="22">
        <f>SUM(Tabla4[[#This Row],[Homes]:[Mulleres]])</f>
        <v>3</v>
      </c>
    </row>
    <row r="40" spans="1:13" x14ac:dyDescent="0.25">
      <c r="A40" s="22" t="s">
        <v>178</v>
      </c>
      <c r="B40" s="22" t="s">
        <v>169</v>
      </c>
      <c r="D40" s="22">
        <v>2</v>
      </c>
      <c r="E40" s="22">
        <f>SUM(Tabla3[[#This Row],[Homes]:[Mulleres]])</f>
        <v>2</v>
      </c>
      <c r="H40" s="22" t="s">
        <v>50</v>
      </c>
      <c r="I40" s="22" t="s">
        <v>177</v>
      </c>
      <c r="J40" s="22" t="s">
        <v>58</v>
      </c>
      <c r="L40" s="22">
        <v>1</v>
      </c>
      <c r="M40" s="22">
        <f>SUM(Tabla4[[#This Row],[Homes]:[Mulleres]])</f>
        <v>1</v>
      </c>
    </row>
    <row r="41" spans="1:13" x14ac:dyDescent="0.25">
      <c r="A41" s="22" t="s">
        <v>125</v>
      </c>
      <c r="B41" s="22" t="s">
        <v>169</v>
      </c>
      <c r="D41" s="22">
        <v>1</v>
      </c>
      <c r="E41" s="22">
        <f>SUM(Tabla3[[#This Row],[Homes]:[Mulleres]])</f>
        <v>1</v>
      </c>
      <c r="H41" s="22" t="s">
        <v>50</v>
      </c>
      <c r="I41" s="22" t="s">
        <v>177</v>
      </c>
      <c r="J41" s="22" t="s">
        <v>157</v>
      </c>
      <c r="L41" s="22">
        <v>1</v>
      </c>
      <c r="M41" s="22">
        <f>SUM(Tabla4[[#This Row],[Homes]:[Mulleres]])</f>
        <v>1</v>
      </c>
    </row>
    <row r="42" spans="1:13" x14ac:dyDescent="0.25">
      <c r="A42" s="22" t="s">
        <v>176</v>
      </c>
      <c r="B42" s="22" t="s">
        <v>169</v>
      </c>
      <c r="D42" s="22">
        <v>1</v>
      </c>
      <c r="E42" s="22">
        <f>SUM(Tabla3[[#This Row],[Homes]:[Mulleres]])</f>
        <v>1</v>
      </c>
      <c r="H42" s="22" t="s">
        <v>50</v>
      </c>
      <c r="I42" s="22" t="s">
        <v>175</v>
      </c>
      <c r="J42" s="22" t="s">
        <v>82</v>
      </c>
      <c r="L42" s="22">
        <v>3</v>
      </c>
      <c r="M42" s="22">
        <f>SUM(Tabla4[[#This Row],[Homes]:[Mulleres]])</f>
        <v>3</v>
      </c>
    </row>
    <row r="43" spans="1:13" x14ac:dyDescent="0.25">
      <c r="A43" s="22" t="s">
        <v>174</v>
      </c>
      <c r="B43" s="22" t="s">
        <v>169</v>
      </c>
      <c r="D43" s="22">
        <v>1</v>
      </c>
      <c r="E43" s="22">
        <f>SUM(Tabla3[[#This Row],[Homes]:[Mulleres]])</f>
        <v>1</v>
      </c>
      <c r="H43" s="22" t="s">
        <v>50</v>
      </c>
      <c r="I43" s="22" t="s">
        <v>173</v>
      </c>
      <c r="J43" s="22" t="s">
        <v>98</v>
      </c>
      <c r="K43" s="22">
        <v>3</v>
      </c>
      <c r="L43" s="22">
        <v>3</v>
      </c>
      <c r="M43" s="22">
        <f>SUM(Tabla4[[#This Row],[Homes]:[Mulleres]])</f>
        <v>6</v>
      </c>
    </row>
    <row r="44" spans="1:13" x14ac:dyDescent="0.25">
      <c r="A44" s="22" t="s">
        <v>133</v>
      </c>
      <c r="B44" s="22" t="s">
        <v>169</v>
      </c>
      <c r="C44" s="22">
        <v>1</v>
      </c>
      <c r="E44" s="22">
        <f>SUM(Tabla3[[#This Row],[Homes]:[Mulleres]])</f>
        <v>1</v>
      </c>
      <c r="H44" s="22" t="s">
        <v>50</v>
      </c>
      <c r="I44" s="22" t="s">
        <v>168</v>
      </c>
      <c r="J44" s="22" t="s">
        <v>158</v>
      </c>
      <c r="L44" s="22">
        <v>1</v>
      </c>
      <c r="M44" s="22">
        <f>SUM(Tabla4[[#This Row],[Homes]:[Mulleres]])</f>
        <v>1</v>
      </c>
    </row>
    <row r="45" spans="1:13" x14ac:dyDescent="0.25">
      <c r="A45" s="22" t="s">
        <v>137</v>
      </c>
      <c r="B45" s="22" t="s">
        <v>169</v>
      </c>
      <c r="D45" s="22">
        <v>2</v>
      </c>
      <c r="E45" s="22">
        <f>SUM(Tabla3[[#This Row],[Homes]:[Mulleres]])</f>
        <v>2</v>
      </c>
      <c r="H45" s="22" t="s">
        <v>50</v>
      </c>
      <c r="I45" s="22" t="s">
        <v>168</v>
      </c>
      <c r="J45" s="22" t="s">
        <v>172</v>
      </c>
      <c r="K45" s="22">
        <v>1</v>
      </c>
      <c r="M45" s="22">
        <f>SUM(Tabla4[[#This Row],[Homes]:[Mulleres]])</f>
        <v>1</v>
      </c>
    </row>
    <row r="46" spans="1:13" x14ac:dyDescent="0.25">
      <c r="A46" s="22" t="s">
        <v>141</v>
      </c>
      <c r="B46" s="22" t="s">
        <v>169</v>
      </c>
      <c r="D46" s="22">
        <v>9</v>
      </c>
      <c r="E46" s="22">
        <f>SUM(Tabla3[[#This Row],[Homes]:[Mulleres]])</f>
        <v>9</v>
      </c>
      <c r="H46" s="22" t="s">
        <v>50</v>
      </c>
      <c r="I46" s="22" t="s">
        <v>168</v>
      </c>
      <c r="J46" s="22" t="s">
        <v>171</v>
      </c>
      <c r="K46" s="22">
        <v>1</v>
      </c>
      <c r="L46" s="22">
        <v>1</v>
      </c>
      <c r="M46" s="22">
        <f>SUM(Tabla4[[#This Row],[Homes]:[Mulleres]])</f>
        <v>2</v>
      </c>
    </row>
    <row r="47" spans="1:13" x14ac:dyDescent="0.25">
      <c r="A47" s="22" t="s">
        <v>143</v>
      </c>
      <c r="B47" s="22" t="s">
        <v>169</v>
      </c>
      <c r="D47" s="22">
        <v>2</v>
      </c>
      <c r="E47" s="22">
        <f>SUM(Tabla3[[#This Row],[Homes]:[Mulleres]])</f>
        <v>2</v>
      </c>
      <c r="H47" s="22" t="s">
        <v>50</v>
      </c>
      <c r="I47" s="22" t="s">
        <v>168</v>
      </c>
      <c r="J47" s="22" t="s">
        <v>69</v>
      </c>
      <c r="K47" s="22">
        <v>1</v>
      </c>
      <c r="L47" s="22">
        <v>1</v>
      </c>
      <c r="M47" s="22">
        <f>SUM(Tabla4[[#This Row],[Homes]:[Mulleres]])</f>
        <v>2</v>
      </c>
    </row>
    <row r="48" spans="1:13" x14ac:dyDescent="0.25">
      <c r="A48" s="22" t="s">
        <v>170</v>
      </c>
      <c r="B48" s="22" t="s">
        <v>169</v>
      </c>
      <c r="C48" s="22">
        <v>4</v>
      </c>
      <c r="D48" s="22">
        <v>4</v>
      </c>
      <c r="E48" s="22">
        <f>SUM(Tabla3[[#This Row],[Homes]:[Mulleres]])</f>
        <v>8</v>
      </c>
      <c r="H48" s="22" t="s">
        <v>50</v>
      </c>
      <c r="I48" s="22" t="s">
        <v>168</v>
      </c>
      <c r="J48" s="22" t="s">
        <v>167</v>
      </c>
      <c r="K48" s="22">
        <v>1</v>
      </c>
      <c r="M48" s="22">
        <f>SUM(Tabla4[[#This Row],[Homes]:[Mulleres]])</f>
        <v>1</v>
      </c>
    </row>
    <row r="49" spans="1:13" x14ac:dyDescent="0.25">
      <c r="A49" s="23" t="s">
        <v>8</v>
      </c>
      <c r="B49" s="23"/>
      <c r="C49" s="23">
        <f>SUBTOTAL(109,C17:C48)</f>
        <v>33</v>
      </c>
      <c r="D49" s="23">
        <f>SUBTOTAL(109,D17:D48)</f>
        <v>71</v>
      </c>
      <c r="E49" s="23">
        <f>SUBTOTAL(109,E17:E48)</f>
        <v>104</v>
      </c>
      <c r="H49" s="23" t="s">
        <v>8</v>
      </c>
      <c r="I49" s="23"/>
      <c r="J49" s="23"/>
      <c r="K49" s="23">
        <f>SUBTOTAL(109,K11:K48)</f>
        <v>33</v>
      </c>
      <c r="L49" s="23">
        <f>SUBTOTAL(109,L11:L48)</f>
        <v>71</v>
      </c>
      <c r="M49" s="23">
        <f>SUBTOTAL(109,M11:M48)</f>
        <v>104</v>
      </c>
    </row>
  </sheetData>
  <mergeCells count="2">
    <mergeCell ref="I1:L1"/>
    <mergeCell ref="A3:C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2124-08C9-44E5-9670-14EC7C882AF3}">
  <dimension ref="A1:L51"/>
  <sheetViews>
    <sheetView workbookViewId="0">
      <selection activeCell="E5" sqref="E5"/>
    </sheetView>
  </sheetViews>
  <sheetFormatPr baseColWidth="10" defaultRowHeight="15" x14ac:dyDescent="0.25"/>
  <cols>
    <col min="1" max="1" width="55.140625" style="19" customWidth="1"/>
    <col min="2" max="4" width="11.42578125" style="19"/>
    <col min="5" max="5" width="14.7109375" style="19" customWidth="1"/>
    <col min="6" max="6" width="11.42578125" style="19"/>
    <col min="7" max="7" width="28" style="19" customWidth="1"/>
    <col min="8" max="8" width="44.7109375" style="19" bestFit="1" customWidth="1"/>
    <col min="9" max="9" width="50.42578125" style="19" bestFit="1" customWidth="1"/>
    <col min="10" max="16384" width="11.42578125" style="19"/>
  </cols>
  <sheetData>
    <row r="1" spans="1:12" ht="52.5" customHeight="1" thickBot="1" x14ac:dyDescent="0.3">
      <c r="A1" s="1"/>
      <c r="B1" s="18"/>
      <c r="C1" s="18"/>
      <c r="D1" s="18"/>
      <c r="E1" s="18"/>
      <c r="F1" s="18"/>
      <c r="G1" s="18"/>
      <c r="H1" s="18"/>
      <c r="I1" s="3" t="s">
        <v>0</v>
      </c>
      <c r="J1" s="3"/>
      <c r="K1" s="3"/>
      <c r="L1" s="3"/>
    </row>
    <row r="3" spans="1:12" ht="18" customHeight="1" x14ac:dyDescent="0.25">
      <c r="A3" s="32" t="s">
        <v>1</v>
      </c>
      <c r="B3" s="32"/>
      <c r="C3" s="32"/>
    </row>
    <row r="4" spans="1:12" ht="15" customHeight="1" x14ac:dyDescent="0.25">
      <c r="A4" s="5" t="s">
        <v>147</v>
      </c>
      <c r="B4" s="6"/>
      <c r="C4" s="6"/>
    </row>
    <row r="5" spans="1:12" ht="15" customHeight="1" x14ac:dyDescent="0.25">
      <c r="A5" s="7" t="s">
        <v>3</v>
      </c>
      <c r="B5" s="6"/>
      <c r="C5" s="6"/>
    </row>
    <row r="6" spans="1:12" ht="15" customHeight="1" x14ac:dyDescent="0.25">
      <c r="A6" s="5" t="s">
        <v>148</v>
      </c>
      <c r="B6" s="6"/>
      <c r="C6" s="6"/>
    </row>
    <row r="10" spans="1:12" x14ac:dyDescent="0.25">
      <c r="A10" s="19" t="s">
        <v>149</v>
      </c>
      <c r="B10" s="19" t="s">
        <v>6</v>
      </c>
      <c r="C10" s="19" t="s">
        <v>7</v>
      </c>
      <c r="D10" s="19" t="s">
        <v>8</v>
      </c>
      <c r="G10" s="30" t="s">
        <v>150</v>
      </c>
      <c r="H10" s="30" t="s">
        <v>151</v>
      </c>
    </row>
    <row r="11" spans="1:12" x14ac:dyDescent="0.25">
      <c r="A11" s="19" t="s">
        <v>10</v>
      </c>
      <c r="B11" s="19">
        <v>26</v>
      </c>
      <c r="C11" s="19">
        <v>59</v>
      </c>
      <c r="D11" s="19">
        <v>85</v>
      </c>
      <c r="G11" s="19" t="s">
        <v>11</v>
      </c>
      <c r="H11" s="19" t="s">
        <v>12</v>
      </c>
      <c r="I11" s="19" t="s">
        <v>13</v>
      </c>
      <c r="J11" s="19" t="s">
        <v>6</v>
      </c>
      <c r="K11" s="19" t="s">
        <v>7</v>
      </c>
      <c r="L11" s="19" t="s">
        <v>8</v>
      </c>
    </row>
    <row r="12" spans="1:12" x14ac:dyDescent="0.25">
      <c r="A12" s="19" t="s">
        <v>14</v>
      </c>
      <c r="B12" s="19">
        <v>3</v>
      </c>
      <c r="C12" s="19">
        <v>12</v>
      </c>
      <c r="D12" s="19">
        <v>15</v>
      </c>
      <c r="G12" s="20" t="s">
        <v>15</v>
      </c>
      <c r="H12" s="19" t="s">
        <v>152</v>
      </c>
      <c r="I12" s="19" t="s">
        <v>37</v>
      </c>
      <c r="K12" s="19">
        <v>2</v>
      </c>
      <c r="L12" s="19">
        <v>2</v>
      </c>
    </row>
    <row r="13" spans="1:12" x14ac:dyDescent="0.25">
      <c r="A13" s="19" t="s">
        <v>153</v>
      </c>
      <c r="C13" s="19">
        <v>1</v>
      </c>
      <c r="D13" s="19">
        <v>1</v>
      </c>
      <c r="G13" s="20" t="s">
        <v>15</v>
      </c>
      <c r="H13" s="19" t="s">
        <v>16</v>
      </c>
      <c r="I13" s="19" t="s">
        <v>17</v>
      </c>
      <c r="K13" s="19">
        <v>1</v>
      </c>
      <c r="L13" s="19">
        <v>1</v>
      </c>
    </row>
    <row r="14" spans="1:12" x14ac:dyDescent="0.25">
      <c r="A14" s="19" t="s">
        <v>18</v>
      </c>
      <c r="B14" s="19">
        <v>2</v>
      </c>
      <c r="D14" s="19">
        <v>2</v>
      </c>
      <c r="G14" s="20" t="s">
        <v>15</v>
      </c>
      <c r="H14" s="19" t="s">
        <v>19</v>
      </c>
      <c r="I14" s="19" t="s">
        <v>20</v>
      </c>
      <c r="J14" s="19">
        <v>1</v>
      </c>
      <c r="L14" s="19">
        <v>1</v>
      </c>
    </row>
    <row r="15" spans="1:12" x14ac:dyDescent="0.25">
      <c r="A15" s="21" t="s">
        <v>8</v>
      </c>
      <c r="B15" s="21">
        <v>31</v>
      </c>
      <c r="C15" s="21">
        <v>72</v>
      </c>
      <c r="D15" s="21">
        <v>103</v>
      </c>
      <c r="G15" s="20" t="s">
        <v>15</v>
      </c>
      <c r="H15" s="19" t="s">
        <v>24</v>
      </c>
      <c r="I15" s="19" t="s">
        <v>25</v>
      </c>
      <c r="K15" s="19">
        <v>1</v>
      </c>
      <c r="L15" s="19">
        <v>1</v>
      </c>
    </row>
    <row r="16" spans="1:12" x14ac:dyDescent="0.25">
      <c r="G16" s="20" t="s">
        <v>15</v>
      </c>
      <c r="H16" s="19" t="s">
        <v>24</v>
      </c>
      <c r="I16" s="19" t="s">
        <v>26</v>
      </c>
      <c r="J16" s="19">
        <v>1</v>
      </c>
      <c r="K16" s="19">
        <v>1</v>
      </c>
      <c r="L16" s="19">
        <v>2</v>
      </c>
    </row>
    <row r="17" spans="1:12" x14ac:dyDescent="0.25">
      <c r="G17" s="20" t="s">
        <v>15</v>
      </c>
      <c r="H17" s="19" t="s">
        <v>24</v>
      </c>
      <c r="I17" s="19" t="s">
        <v>27</v>
      </c>
      <c r="K17" s="19">
        <v>2</v>
      </c>
      <c r="L17" s="19">
        <v>2</v>
      </c>
    </row>
    <row r="18" spans="1:12" x14ac:dyDescent="0.25">
      <c r="G18" s="20" t="s">
        <v>15</v>
      </c>
      <c r="H18" s="19" t="s">
        <v>24</v>
      </c>
      <c r="I18" s="19" t="s">
        <v>28</v>
      </c>
      <c r="K18" s="19">
        <v>7</v>
      </c>
      <c r="L18" s="19">
        <v>7</v>
      </c>
    </row>
    <row r="19" spans="1:12" x14ac:dyDescent="0.25">
      <c r="G19" s="20" t="s">
        <v>15</v>
      </c>
      <c r="H19" s="19" t="s">
        <v>24</v>
      </c>
      <c r="I19" s="19" t="s">
        <v>154</v>
      </c>
      <c r="K19" s="19">
        <v>1</v>
      </c>
      <c r="L19" s="19">
        <v>1</v>
      </c>
    </row>
    <row r="20" spans="1:12" x14ac:dyDescent="0.25">
      <c r="A20" s="19" t="s">
        <v>155</v>
      </c>
      <c r="B20" s="19" t="s">
        <v>30</v>
      </c>
      <c r="C20" s="19" t="s">
        <v>6</v>
      </c>
      <c r="D20" s="19" t="s">
        <v>7</v>
      </c>
      <c r="E20" s="19" t="s">
        <v>8</v>
      </c>
      <c r="G20" s="20" t="s">
        <v>35</v>
      </c>
      <c r="H20" s="19" t="s">
        <v>41</v>
      </c>
      <c r="I20" s="19" t="s">
        <v>42</v>
      </c>
      <c r="J20" s="19">
        <v>1</v>
      </c>
      <c r="L20" s="19">
        <v>1</v>
      </c>
    </row>
    <row r="21" spans="1:12" x14ac:dyDescent="0.25">
      <c r="A21" s="19" t="s">
        <v>43</v>
      </c>
      <c r="B21" s="19" t="s">
        <v>10</v>
      </c>
      <c r="D21" s="19">
        <v>1</v>
      </c>
      <c r="E21" s="19">
        <v>1</v>
      </c>
      <c r="G21" s="20" t="s">
        <v>35</v>
      </c>
      <c r="H21" s="19" t="s">
        <v>41</v>
      </c>
      <c r="I21" s="19" t="s">
        <v>44</v>
      </c>
      <c r="K21" s="19">
        <v>1</v>
      </c>
      <c r="L21" s="19">
        <v>1</v>
      </c>
    </row>
    <row r="22" spans="1:12" x14ac:dyDescent="0.25">
      <c r="A22" s="19" t="s">
        <v>48</v>
      </c>
      <c r="B22" s="19" t="s">
        <v>10</v>
      </c>
      <c r="D22" s="19">
        <v>3</v>
      </c>
      <c r="E22" s="19">
        <v>3</v>
      </c>
      <c r="G22" s="20" t="s">
        <v>35</v>
      </c>
      <c r="H22" s="19" t="s">
        <v>41</v>
      </c>
      <c r="I22" s="19" t="s">
        <v>156</v>
      </c>
      <c r="K22" s="19">
        <v>1</v>
      </c>
      <c r="L22" s="19">
        <v>1</v>
      </c>
    </row>
    <row r="23" spans="1:12" x14ac:dyDescent="0.25">
      <c r="A23" s="19" t="s">
        <v>48</v>
      </c>
      <c r="B23" s="19" t="s">
        <v>14</v>
      </c>
      <c r="D23" s="19">
        <v>1</v>
      </c>
      <c r="E23" s="19">
        <v>1</v>
      </c>
      <c r="G23" s="20" t="s">
        <v>35</v>
      </c>
      <c r="H23" s="19" t="s">
        <v>46</v>
      </c>
      <c r="I23" s="19" t="s">
        <v>47</v>
      </c>
      <c r="K23" s="19">
        <v>1</v>
      </c>
      <c r="L23" s="19">
        <v>1</v>
      </c>
    </row>
    <row r="24" spans="1:12" x14ac:dyDescent="0.25">
      <c r="A24" s="19" t="s">
        <v>48</v>
      </c>
      <c r="B24" s="19" t="s">
        <v>18</v>
      </c>
      <c r="C24" s="19">
        <v>1</v>
      </c>
      <c r="E24" s="19">
        <v>1</v>
      </c>
      <c r="G24" s="20" t="s">
        <v>35</v>
      </c>
      <c r="H24" s="19" t="s">
        <v>46</v>
      </c>
      <c r="I24" s="19" t="s">
        <v>25</v>
      </c>
      <c r="K24" s="19">
        <v>2</v>
      </c>
      <c r="L24" s="19">
        <v>2</v>
      </c>
    </row>
    <row r="25" spans="1:12" x14ac:dyDescent="0.25">
      <c r="A25" s="19" t="s">
        <v>67</v>
      </c>
      <c r="B25" s="19" t="s">
        <v>10</v>
      </c>
      <c r="D25" s="19">
        <v>5</v>
      </c>
      <c r="E25" s="19">
        <v>5</v>
      </c>
      <c r="G25" s="20" t="s">
        <v>35</v>
      </c>
      <c r="H25" s="19" t="s">
        <v>46</v>
      </c>
      <c r="I25" s="19" t="s">
        <v>26</v>
      </c>
      <c r="K25" s="19">
        <v>1</v>
      </c>
      <c r="L25" s="19">
        <v>1</v>
      </c>
    </row>
    <row r="26" spans="1:12" x14ac:dyDescent="0.25">
      <c r="A26" s="19" t="s">
        <v>67</v>
      </c>
      <c r="B26" s="19" t="s">
        <v>14</v>
      </c>
      <c r="C26" s="19">
        <v>1</v>
      </c>
      <c r="D26" s="19">
        <v>2</v>
      </c>
      <c r="E26" s="19">
        <v>3</v>
      </c>
      <c r="G26" s="20" t="s">
        <v>50</v>
      </c>
      <c r="H26" s="19" t="s">
        <v>57</v>
      </c>
      <c r="I26" s="19" t="s">
        <v>58</v>
      </c>
      <c r="J26" s="19">
        <v>4</v>
      </c>
      <c r="K26" s="19">
        <v>3</v>
      </c>
      <c r="L26" s="19">
        <v>7</v>
      </c>
    </row>
    <row r="27" spans="1:12" x14ac:dyDescent="0.25">
      <c r="A27" s="19" t="s">
        <v>78</v>
      </c>
      <c r="B27" s="19" t="s">
        <v>153</v>
      </c>
      <c r="D27" s="19">
        <v>1</v>
      </c>
      <c r="E27" s="19">
        <v>1</v>
      </c>
      <c r="G27" s="20" t="s">
        <v>50</v>
      </c>
      <c r="H27" s="19" t="s">
        <v>57</v>
      </c>
      <c r="I27" s="19" t="s">
        <v>157</v>
      </c>
      <c r="K27" s="19">
        <v>1</v>
      </c>
      <c r="L27" s="19">
        <v>1</v>
      </c>
    </row>
    <row r="28" spans="1:12" x14ac:dyDescent="0.25">
      <c r="A28" s="19" t="s">
        <v>87</v>
      </c>
      <c r="B28" s="19" t="s">
        <v>14</v>
      </c>
      <c r="D28" s="19">
        <v>3</v>
      </c>
      <c r="E28" s="19">
        <v>3</v>
      </c>
      <c r="G28" s="20" t="s">
        <v>50</v>
      </c>
      <c r="H28" s="19" t="s">
        <v>60</v>
      </c>
      <c r="I28" s="19" t="s">
        <v>61</v>
      </c>
      <c r="J28" s="19">
        <v>12</v>
      </c>
      <c r="K28" s="19">
        <v>3</v>
      </c>
      <c r="L28" s="19">
        <v>15</v>
      </c>
    </row>
    <row r="29" spans="1:12" x14ac:dyDescent="0.25">
      <c r="A29" s="19" t="s">
        <v>99</v>
      </c>
      <c r="B29" s="19" t="s">
        <v>10</v>
      </c>
      <c r="D29" s="19">
        <v>1</v>
      </c>
      <c r="E29" s="19">
        <v>1</v>
      </c>
      <c r="G29" s="20" t="s">
        <v>50</v>
      </c>
      <c r="H29" s="19" t="s">
        <v>65</v>
      </c>
      <c r="I29" s="19" t="s">
        <v>158</v>
      </c>
      <c r="K29" s="19">
        <v>1</v>
      </c>
      <c r="L29" s="19">
        <v>1</v>
      </c>
    </row>
    <row r="30" spans="1:12" x14ac:dyDescent="0.25">
      <c r="A30" s="19" t="s">
        <v>105</v>
      </c>
      <c r="B30" s="19" t="s">
        <v>10</v>
      </c>
      <c r="D30" s="19">
        <v>2</v>
      </c>
      <c r="E30" s="19">
        <v>2</v>
      </c>
      <c r="G30" s="20" t="s">
        <v>50</v>
      </c>
      <c r="H30" s="19" t="s">
        <v>65</v>
      </c>
      <c r="I30" s="19" t="s">
        <v>69</v>
      </c>
      <c r="J30" s="19">
        <v>1</v>
      </c>
      <c r="K30" s="19">
        <v>1</v>
      </c>
      <c r="L30" s="19">
        <v>2</v>
      </c>
    </row>
    <row r="31" spans="1:12" x14ac:dyDescent="0.25">
      <c r="A31" s="19" t="s">
        <v>109</v>
      </c>
      <c r="B31" s="19" t="s">
        <v>10</v>
      </c>
      <c r="D31" s="19">
        <v>2</v>
      </c>
      <c r="E31" s="19">
        <v>2</v>
      </c>
      <c r="G31" s="20" t="s">
        <v>50</v>
      </c>
      <c r="H31" s="19" t="s">
        <v>71</v>
      </c>
      <c r="I31" s="19" t="s">
        <v>72</v>
      </c>
      <c r="K31" s="19">
        <v>1</v>
      </c>
      <c r="L31" s="19">
        <v>1</v>
      </c>
    </row>
    <row r="32" spans="1:12" x14ac:dyDescent="0.25">
      <c r="A32" s="19" t="s">
        <v>159</v>
      </c>
      <c r="B32" s="19" t="s">
        <v>10</v>
      </c>
      <c r="C32" s="19">
        <v>4</v>
      </c>
      <c r="D32" s="19">
        <v>5</v>
      </c>
      <c r="E32" s="19">
        <v>9</v>
      </c>
      <c r="G32" s="20" t="s">
        <v>50</v>
      </c>
      <c r="H32" s="19" t="s">
        <v>71</v>
      </c>
      <c r="I32" s="19" t="s">
        <v>160</v>
      </c>
      <c r="J32" s="19">
        <v>1</v>
      </c>
      <c r="L32" s="19">
        <v>1</v>
      </c>
    </row>
    <row r="33" spans="1:12" x14ac:dyDescent="0.25">
      <c r="A33" s="19" t="s">
        <v>159</v>
      </c>
      <c r="B33" s="19" t="s">
        <v>14</v>
      </c>
      <c r="D33" s="19">
        <v>1</v>
      </c>
      <c r="E33" s="19">
        <v>1</v>
      </c>
      <c r="G33" s="20" t="s">
        <v>50</v>
      </c>
      <c r="H33" s="19" t="s">
        <v>74</v>
      </c>
      <c r="I33" s="19" t="s">
        <v>20</v>
      </c>
      <c r="J33" s="19">
        <v>1</v>
      </c>
      <c r="K33" s="19">
        <v>1</v>
      </c>
      <c r="L33" s="19">
        <v>2</v>
      </c>
    </row>
    <row r="34" spans="1:12" x14ac:dyDescent="0.25">
      <c r="A34" s="19" t="s">
        <v>115</v>
      </c>
      <c r="B34" s="19" t="s">
        <v>10</v>
      </c>
      <c r="D34" s="19">
        <v>4</v>
      </c>
      <c r="E34" s="19">
        <v>4</v>
      </c>
      <c r="G34" s="20" t="s">
        <v>50</v>
      </c>
      <c r="H34" s="19" t="s">
        <v>74</v>
      </c>
      <c r="I34" s="19" t="s">
        <v>75</v>
      </c>
      <c r="J34" s="19">
        <v>1</v>
      </c>
      <c r="K34" s="19">
        <v>1</v>
      </c>
      <c r="L34" s="19">
        <v>2</v>
      </c>
    </row>
    <row r="35" spans="1:12" x14ac:dyDescent="0.25">
      <c r="A35" s="19" t="s">
        <v>115</v>
      </c>
      <c r="B35" s="19" t="s">
        <v>14</v>
      </c>
      <c r="D35" s="19">
        <v>1</v>
      </c>
      <c r="E35" s="19">
        <v>1</v>
      </c>
      <c r="G35" s="20" t="s">
        <v>50</v>
      </c>
      <c r="H35" s="19" t="s">
        <v>74</v>
      </c>
      <c r="I35" s="19" t="s">
        <v>161</v>
      </c>
      <c r="K35" s="19">
        <v>1</v>
      </c>
      <c r="L35" s="19">
        <v>1</v>
      </c>
    </row>
    <row r="36" spans="1:12" x14ac:dyDescent="0.25">
      <c r="A36" s="19" t="s">
        <v>162</v>
      </c>
      <c r="B36" s="19" t="s">
        <v>10</v>
      </c>
      <c r="D36" s="19">
        <v>1</v>
      </c>
      <c r="E36" s="19">
        <v>1</v>
      </c>
      <c r="G36" s="20" t="s">
        <v>50</v>
      </c>
      <c r="H36" s="19" t="s">
        <v>81</v>
      </c>
      <c r="I36" s="19" t="s">
        <v>82</v>
      </c>
      <c r="J36" s="19">
        <v>1</v>
      </c>
      <c r="K36" s="19">
        <v>6</v>
      </c>
      <c r="L36" s="19">
        <v>7</v>
      </c>
    </row>
    <row r="37" spans="1:12" x14ac:dyDescent="0.25">
      <c r="A37" s="19" t="s">
        <v>163</v>
      </c>
      <c r="B37" s="19" t="s">
        <v>10</v>
      </c>
      <c r="C37" s="19">
        <v>1</v>
      </c>
      <c r="D37" s="19">
        <v>2</v>
      </c>
      <c r="E37" s="19">
        <v>3</v>
      </c>
      <c r="G37" s="20" t="s">
        <v>50</v>
      </c>
      <c r="H37" s="19" t="s">
        <v>84</v>
      </c>
      <c r="I37" s="19" t="s">
        <v>86</v>
      </c>
      <c r="K37" s="19">
        <v>1</v>
      </c>
      <c r="L37" s="19">
        <v>1</v>
      </c>
    </row>
    <row r="38" spans="1:12" x14ac:dyDescent="0.25">
      <c r="A38" s="19" t="s">
        <v>163</v>
      </c>
      <c r="B38" s="19" t="s">
        <v>14</v>
      </c>
      <c r="D38" s="19">
        <v>1</v>
      </c>
      <c r="E38" s="19">
        <v>1</v>
      </c>
      <c r="G38" s="20" t="s">
        <v>50</v>
      </c>
      <c r="H38" s="19" t="s">
        <v>164</v>
      </c>
      <c r="I38" s="19" t="s">
        <v>52</v>
      </c>
      <c r="K38" s="19">
        <v>1</v>
      </c>
      <c r="L38" s="19">
        <v>1</v>
      </c>
    </row>
    <row r="39" spans="1:12" x14ac:dyDescent="0.25">
      <c r="A39" s="19" t="s">
        <v>163</v>
      </c>
      <c r="B39" s="19" t="s">
        <v>18</v>
      </c>
      <c r="C39" s="19">
        <v>1</v>
      </c>
      <c r="E39" s="19">
        <v>1</v>
      </c>
      <c r="G39" s="20" t="s">
        <v>50</v>
      </c>
      <c r="H39" s="19" t="s">
        <v>88</v>
      </c>
      <c r="I39" s="19" t="s">
        <v>165</v>
      </c>
      <c r="K39" s="19">
        <v>2</v>
      </c>
      <c r="L39" s="19">
        <v>2</v>
      </c>
    </row>
    <row r="40" spans="1:12" x14ac:dyDescent="0.25">
      <c r="A40" s="19" t="s">
        <v>123</v>
      </c>
      <c r="B40" s="19" t="s">
        <v>10</v>
      </c>
      <c r="C40" s="19">
        <v>19</v>
      </c>
      <c r="D40" s="19">
        <v>15</v>
      </c>
      <c r="E40" s="19">
        <v>34</v>
      </c>
      <c r="G40" s="20" t="s">
        <v>50</v>
      </c>
      <c r="H40" s="19" t="s">
        <v>88</v>
      </c>
      <c r="I40" s="19" t="s">
        <v>89</v>
      </c>
      <c r="J40" s="19">
        <v>1</v>
      </c>
      <c r="K40" s="19">
        <v>1</v>
      </c>
      <c r="L40" s="19">
        <v>2</v>
      </c>
    </row>
    <row r="41" spans="1:12" x14ac:dyDescent="0.25">
      <c r="A41" s="19" t="s">
        <v>123</v>
      </c>
      <c r="B41" s="19" t="s">
        <v>14</v>
      </c>
      <c r="C41" s="19">
        <v>2</v>
      </c>
      <c r="D41" s="19">
        <v>1</v>
      </c>
      <c r="E41" s="19">
        <v>3</v>
      </c>
      <c r="G41" s="20" t="s">
        <v>50</v>
      </c>
      <c r="H41" s="19" t="s">
        <v>88</v>
      </c>
      <c r="I41" s="19" t="s">
        <v>90</v>
      </c>
      <c r="J41" s="19">
        <v>1</v>
      </c>
      <c r="K41" s="19">
        <v>6</v>
      </c>
      <c r="L41" s="19">
        <v>7</v>
      </c>
    </row>
    <row r="42" spans="1:12" x14ac:dyDescent="0.25">
      <c r="A42" s="19" t="s">
        <v>125</v>
      </c>
      <c r="B42" s="19" t="s">
        <v>10</v>
      </c>
      <c r="D42" s="19">
        <v>1</v>
      </c>
      <c r="E42" s="19">
        <v>1</v>
      </c>
      <c r="G42" s="20" t="s">
        <v>50</v>
      </c>
      <c r="H42" s="19" t="s">
        <v>88</v>
      </c>
      <c r="I42" s="19" t="s">
        <v>92</v>
      </c>
      <c r="K42" s="19">
        <v>3</v>
      </c>
      <c r="L42" s="19">
        <v>3</v>
      </c>
    </row>
    <row r="43" spans="1:12" x14ac:dyDescent="0.25">
      <c r="A43" s="19" t="s">
        <v>131</v>
      </c>
      <c r="B43" s="19" t="s">
        <v>10</v>
      </c>
      <c r="C43" s="19">
        <v>1</v>
      </c>
      <c r="D43" s="19">
        <v>1</v>
      </c>
      <c r="E43" s="19">
        <v>2</v>
      </c>
      <c r="G43" s="20" t="s">
        <v>50</v>
      </c>
      <c r="H43" s="19" t="s">
        <v>97</v>
      </c>
      <c r="I43" s="19" t="s">
        <v>98</v>
      </c>
      <c r="K43" s="19">
        <v>5</v>
      </c>
      <c r="L43" s="19">
        <v>5</v>
      </c>
    </row>
    <row r="44" spans="1:12" x14ac:dyDescent="0.25">
      <c r="A44" s="19" t="s">
        <v>131</v>
      </c>
      <c r="B44" s="19" t="s">
        <v>14</v>
      </c>
      <c r="D44" s="19">
        <v>1</v>
      </c>
      <c r="E44" s="19">
        <v>1</v>
      </c>
      <c r="G44" s="21" t="s">
        <v>8</v>
      </c>
      <c r="H44" s="21"/>
      <c r="I44" s="21"/>
      <c r="J44" s="21">
        <v>26</v>
      </c>
      <c r="K44" s="21">
        <v>59</v>
      </c>
      <c r="L44" s="21">
        <v>85</v>
      </c>
    </row>
    <row r="45" spans="1:12" x14ac:dyDescent="0.25">
      <c r="A45" s="19" t="s">
        <v>137</v>
      </c>
      <c r="B45" s="19" t="s">
        <v>10</v>
      </c>
      <c r="D45" s="19">
        <v>2</v>
      </c>
      <c r="E45" s="19">
        <v>2</v>
      </c>
    </row>
    <row r="46" spans="1:12" x14ac:dyDescent="0.25">
      <c r="A46" s="19" t="s">
        <v>166</v>
      </c>
      <c r="B46" s="19" t="s">
        <v>10</v>
      </c>
      <c r="D46" s="19">
        <v>1</v>
      </c>
      <c r="E46" s="19">
        <v>1</v>
      </c>
    </row>
    <row r="47" spans="1:12" x14ac:dyDescent="0.25">
      <c r="A47" s="19" t="s">
        <v>141</v>
      </c>
      <c r="B47" s="19" t="s">
        <v>10</v>
      </c>
      <c r="C47" s="19">
        <v>1</v>
      </c>
      <c r="D47" s="19">
        <v>10</v>
      </c>
      <c r="E47" s="19">
        <v>11</v>
      </c>
    </row>
    <row r="48" spans="1:12" x14ac:dyDescent="0.25">
      <c r="A48" s="19" t="s">
        <v>141</v>
      </c>
      <c r="B48" s="19" t="s">
        <v>14</v>
      </c>
      <c r="D48" s="19">
        <v>1</v>
      </c>
      <c r="E48" s="19">
        <v>1</v>
      </c>
    </row>
    <row r="49" spans="1:5" x14ac:dyDescent="0.25">
      <c r="A49" s="19" t="s">
        <v>143</v>
      </c>
      <c r="B49" s="19" t="s">
        <v>10</v>
      </c>
      <c r="D49" s="19">
        <v>1</v>
      </c>
      <c r="E49" s="19">
        <v>1</v>
      </c>
    </row>
    <row r="50" spans="1:5" x14ac:dyDescent="0.25">
      <c r="A50" s="19" t="s">
        <v>145</v>
      </c>
      <c r="B50" s="19" t="s">
        <v>10</v>
      </c>
      <c r="D50" s="19">
        <v>2</v>
      </c>
      <c r="E50" s="19">
        <v>2</v>
      </c>
    </row>
    <row r="51" spans="1:5" x14ac:dyDescent="0.25">
      <c r="A51" s="21" t="s">
        <v>8</v>
      </c>
      <c r="B51" s="21"/>
      <c r="C51" s="21">
        <v>31</v>
      </c>
      <c r="D51" s="21">
        <v>72</v>
      </c>
      <c r="E51" s="21">
        <v>103</v>
      </c>
    </row>
  </sheetData>
  <mergeCells count="1">
    <mergeCell ref="A3:C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workbookViewId="0">
      <selection activeCell="E6" sqref="E6"/>
    </sheetView>
  </sheetViews>
  <sheetFormatPr baseColWidth="10" defaultRowHeight="15" x14ac:dyDescent="0.25"/>
  <cols>
    <col min="1" max="1" width="32.85546875" customWidth="1"/>
    <col min="2" max="6" width="10.7109375" customWidth="1"/>
    <col min="8" max="8" width="21.7109375" bestFit="1" customWidth="1"/>
    <col min="9" max="9" width="50.5703125" bestFit="1" customWidth="1"/>
    <col min="10" max="10" width="65" bestFit="1" customWidth="1"/>
  </cols>
  <sheetData>
    <row r="1" spans="1:13" s="4" customFormat="1" ht="52.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31" t="s">
        <v>0</v>
      </c>
      <c r="K1" s="31"/>
      <c r="L1" s="31"/>
      <c r="M1" s="2"/>
    </row>
    <row r="2" spans="1:13" s="4" customFormat="1" x14ac:dyDescent="0.25"/>
    <row r="3" spans="1:13" s="4" customFormat="1" ht="18" customHeight="1" x14ac:dyDescent="0.25">
      <c r="A3" s="32" t="s">
        <v>1</v>
      </c>
      <c r="B3" s="32"/>
      <c r="C3" s="32"/>
    </row>
    <row r="4" spans="1:13" s="4" customFormat="1" ht="15" customHeight="1" x14ac:dyDescent="0.25">
      <c r="A4" s="5" t="s">
        <v>2</v>
      </c>
      <c r="B4" s="6"/>
      <c r="C4" s="6"/>
    </row>
    <row r="5" spans="1:13" s="4" customFormat="1" ht="15" customHeight="1" x14ac:dyDescent="0.25">
      <c r="A5" s="7" t="s">
        <v>3</v>
      </c>
      <c r="B5" s="6"/>
      <c r="C5" s="6"/>
    </row>
    <row r="6" spans="1:13" s="4" customFormat="1" ht="15" customHeight="1" x14ac:dyDescent="0.25">
      <c r="A6" s="5" t="s">
        <v>4</v>
      </c>
      <c r="B6" s="6"/>
      <c r="C6" s="6"/>
    </row>
    <row r="12" spans="1:13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H12" s="34" t="s">
        <v>9</v>
      </c>
      <c r="I12" s="34"/>
    </row>
    <row r="13" spans="1:13" ht="16.5" thickTop="1" thickBot="1" x14ac:dyDescent="0.3">
      <c r="A13" s="10" t="s">
        <v>10</v>
      </c>
      <c r="B13" s="10">
        <v>90</v>
      </c>
      <c r="C13" s="10">
        <v>136</v>
      </c>
      <c r="D13" s="10">
        <v>226</v>
      </c>
      <c r="H13" s="8" t="s">
        <v>11</v>
      </c>
      <c r="I13" s="8" t="s">
        <v>12</v>
      </c>
      <c r="J13" s="8" t="s">
        <v>13</v>
      </c>
      <c r="K13" s="9" t="s">
        <v>6</v>
      </c>
      <c r="L13" s="9" t="s">
        <v>7</v>
      </c>
      <c r="M13" s="9" t="s">
        <v>8</v>
      </c>
    </row>
    <row r="14" spans="1:13" ht="15.75" thickTop="1" x14ac:dyDescent="0.25">
      <c r="A14" s="11" t="s">
        <v>14</v>
      </c>
      <c r="B14" s="11">
        <v>18</v>
      </c>
      <c r="C14" s="11">
        <v>47</v>
      </c>
      <c r="D14" s="11">
        <v>65</v>
      </c>
      <c r="H14" s="35" t="s">
        <v>15</v>
      </c>
      <c r="I14" s="10" t="s">
        <v>16</v>
      </c>
      <c r="J14" s="10" t="s">
        <v>17</v>
      </c>
      <c r="K14" s="10"/>
      <c r="L14" s="10">
        <v>1</v>
      </c>
      <c r="M14" s="10">
        <v>1</v>
      </c>
    </row>
    <row r="15" spans="1:13" x14ac:dyDescent="0.25">
      <c r="A15" s="11" t="s">
        <v>18</v>
      </c>
      <c r="B15" s="11">
        <v>1</v>
      </c>
      <c r="C15" s="11">
        <v>2</v>
      </c>
      <c r="D15" s="11">
        <v>3</v>
      </c>
      <c r="H15" s="33"/>
      <c r="I15" s="11" t="s">
        <v>19</v>
      </c>
      <c r="J15" s="11" t="s">
        <v>20</v>
      </c>
      <c r="K15" s="11">
        <v>2</v>
      </c>
      <c r="L15" s="11">
        <v>1</v>
      </c>
      <c r="M15" s="11">
        <v>3</v>
      </c>
    </row>
    <row r="16" spans="1:13" ht="15.75" thickBot="1" x14ac:dyDescent="0.3">
      <c r="A16" s="12" t="s">
        <v>8</v>
      </c>
      <c r="B16" s="12">
        <v>109</v>
      </c>
      <c r="C16" s="12">
        <v>185</v>
      </c>
      <c r="D16" s="12">
        <v>294</v>
      </c>
      <c r="H16" s="33"/>
      <c r="I16" s="11" t="s">
        <v>19</v>
      </c>
      <c r="J16" s="11" t="s">
        <v>21</v>
      </c>
      <c r="K16" s="11"/>
      <c r="L16" s="11">
        <v>2</v>
      </c>
      <c r="M16" s="11">
        <v>2</v>
      </c>
    </row>
    <row r="17" spans="1:13" ht="15.75" thickTop="1" x14ac:dyDescent="0.25">
      <c r="H17" s="33"/>
      <c r="I17" s="11" t="s">
        <v>22</v>
      </c>
      <c r="J17" s="11" t="s">
        <v>23</v>
      </c>
      <c r="K17" s="11"/>
      <c r="L17" s="11">
        <v>1</v>
      </c>
      <c r="M17" s="11">
        <v>1</v>
      </c>
    </row>
    <row r="18" spans="1:13" x14ac:dyDescent="0.25">
      <c r="H18" s="33"/>
      <c r="I18" s="11" t="s">
        <v>24</v>
      </c>
      <c r="J18" s="11" t="s">
        <v>25</v>
      </c>
      <c r="K18" s="11"/>
      <c r="L18" s="11">
        <v>1</v>
      </c>
      <c r="M18" s="11">
        <v>1</v>
      </c>
    </row>
    <row r="19" spans="1:13" x14ac:dyDescent="0.25">
      <c r="H19" s="33"/>
      <c r="I19" s="11" t="s">
        <v>24</v>
      </c>
      <c r="J19" s="11" t="s">
        <v>26</v>
      </c>
      <c r="K19" s="11">
        <v>1</v>
      </c>
      <c r="L19" s="11">
        <v>1</v>
      </c>
      <c r="M19" s="11">
        <v>2</v>
      </c>
    </row>
    <row r="20" spans="1:13" x14ac:dyDescent="0.25">
      <c r="H20" s="33"/>
      <c r="I20" s="11" t="s">
        <v>24</v>
      </c>
      <c r="J20" s="11" t="s">
        <v>27</v>
      </c>
      <c r="K20" s="11"/>
      <c r="L20" s="11">
        <v>6</v>
      </c>
      <c r="M20" s="11">
        <v>6</v>
      </c>
    </row>
    <row r="21" spans="1:13" x14ac:dyDescent="0.25">
      <c r="H21" s="33"/>
      <c r="I21" s="11" t="s">
        <v>24</v>
      </c>
      <c r="J21" s="11" t="s">
        <v>28</v>
      </c>
      <c r="K21" s="11"/>
      <c r="L21" s="11">
        <v>2</v>
      </c>
      <c r="M21" s="11">
        <v>2</v>
      </c>
    </row>
    <row r="22" spans="1:13" ht="15.75" thickBot="1" x14ac:dyDescent="0.3">
      <c r="A22" s="8" t="s">
        <v>29</v>
      </c>
      <c r="B22" s="8" t="s">
        <v>30</v>
      </c>
      <c r="C22" s="9" t="s">
        <v>6</v>
      </c>
      <c r="D22" s="9" t="s">
        <v>7</v>
      </c>
      <c r="E22" s="9" t="s">
        <v>8</v>
      </c>
      <c r="F22" s="13"/>
      <c r="H22" s="33"/>
      <c r="I22" s="11" t="s">
        <v>31</v>
      </c>
      <c r="J22" s="11" t="s">
        <v>32</v>
      </c>
      <c r="K22" s="11">
        <v>2</v>
      </c>
      <c r="L22" s="11"/>
      <c r="M22" s="11">
        <v>2</v>
      </c>
    </row>
    <row r="23" spans="1:13" ht="15.75" thickTop="1" x14ac:dyDescent="0.25">
      <c r="A23" s="10" t="s">
        <v>33</v>
      </c>
      <c r="B23" s="10" t="s">
        <v>10</v>
      </c>
      <c r="C23" s="10">
        <v>36</v>
      </c>
      <c r="D23" s="10">
        <v>33</v>
      </c>
      <c r="E23" s="10">
        <v>69</v>
      </c>
      <c r="H23" s="33"/>
      <c r="I23" s="11" t="s">
        <v>31</v>
      </c>
      <c r="J23" s="11" t="s">
        <v>34</v>
      </c>
      <c r="K23" s="11"/>
      <c r="L23" s="11">
        <v>1</v>
      </c>
      <c r="M23" s="11">
        <v>1</v>
      </c>
    </row>
    <row r="24" spans="1:13" x14ac:dyDescent="0.25">
      <c r="A24" s="11" t="s">
        <v>33</v>
      </c>
      <c r="B24" s="11" t="s">
        <v>14</v>
      </c>
      <c r="C24" s="11">
        <v>6</v>
      </c>
      <c r="D24" s="11">
        <v>9</v>
      </c>
      <c r="E24" s="11">
        <v>15</v>
      </c>
      <c r="H24" s="33" t="s">
        <v>35</v>
      </c>
      <c r="I24" s="11" t="s">
        <v>36</v>
      </c>
      <c r="J24" s="11" t="s">
        <v>37</v>
      </c>
      <c r="K24" s="11"/>
      <c r="L24" s="11">
        <v>1</v>
      </c>
      <c r="M24" s="11">
        <v>1</v>
      </c>
    </row>
    <row r="25" spans="1:13" x14ac:dyDescent="0.25">
      <c r="A25" s="11" t="s">
        <v>33</v>
      </c>
      <c r="B25" s="11" t="s">
        <v>18</v>
      </c>
      <c r="C25" s="11"/>
      <c r="D25" s="11">
        <v>1</v>
      </c>
      <c r="E25" s="11">
        <v>1</v>
      </c>
      <c r="H25" s="33"/>
      <c r="I25" s="11" t="s">
        <v>38</v>
      </c>
      <c r="J25" s="11" t="s">
        <v>39</v>
      </c>
      <c r="K25" s="11">
        <v>1</v>
      </c>
      <c r="L25" s="11"/>
      <c r="M25" s="11">
        <v>1</v>
      </c>
    </row>
    <row r="26" spans="1:13" ht="15.75" thickBot="1" x14ac:dyDescent="0.3">
      <c r="A26" s="14" t="s">
        <v>40</v>
      </c>
      <c r="B26" s="14"/>
      <c r="C26" s="14">
        <v>42</v>
      </c>
      <c r="D26" s="14">
        <v>43</v>
      </c>
      <c r="E26" s="14">
        <v>85</v>
      </c>
      <c r="F26" s="15"/>
      <c r="H26" s="33"/>
      <c r="I26" s="11" t="s">
        <v>41</v>
      </c>
      <c r="J26" s="11" t="s">
        <v>42</v>
      </c>
      <c r="K26" s="11">
        <v>1</v>
      </c>
      <c r="L26" s="11"/>
      <c r="M26" s="11">
        <v>1</v>
      </c>
    </row>
    <row r="27" spans="1:13" ht="15.75" thickTop="1" x14ac:dyDescent="0.25">
      <c r="A27" s="10" t="s">
        <v>43</v>
      </c>
      <c r="B27" s="10" t="s">
        <v>10</v>
      </c>
      <c r="C27" s="10"/>
      <c r="D27" s="10">
        <v>1</v>
      </c>
      <c r="E27" s="10">
        <v>1</v>
      </c>
      <c r="H27" s="33"/>
      <c r="I27" s="11" t="s">
        <v>41</v>
      </c>
      <c r="J27" s="11" t="s">
        <v>44</v>
      </c>
      <c r="K27" s="11">
        <v>1</v>
      </c>
      <c r="L27" s="11">
        <v>1</v>
      </c>
      <c r="M27" s="11">
        <v>2</v>
      </c>
    </row>
    <row r="28" spans="1:13" ht="15.75" thickBot="1" x14ac:dyDescent="0.3">
      <c r="A28" s="14" t="s">
        <v>45</v>
      </c>
      <c r="B28" s="14"/>
      <c r="C28" s="14"/>
      <c r="D28" s="14">
        <v>1</v>
      </c>
      <c r="E28" s="14">
        <v>1</v>
      </c>
      <c r="F28" s="15"/>
      <c r="H28" s="33"/>
      <c r="I28" s="11" t="s">
        <v>46</v>
      </c>
      <c r="J28" s="11" t="s">
        <v>47</v>
      </c>
      <c r="K28" s="11"/>
      <c r="L28" s="11">
        <v>1</v>
      </c>
      <c r="M28" s="11">
        <v>1</v>
      </c>
    </row>
    <row r="29" spans="1:13" ht="15.75" thickTop="1" x14ac:dyDescent="0.25">
      <c r="A29" s="10" t="s">
        <v>48</v>
      </c>
      <c r="B29" s="10" t="s">
        <v>10</v>
      </c>
      <c r="C29" s="10">
        <v>1</v>
      </c>
      <c r="D29" s="10">
        <v>2</v>
      </c>
      <c r="E29" s="10">
        <v>3</v>
      </c>
      <c r="H29" s="33"/>
      <c r="I29" s="11" t="s">
        <v>46</v>
      </c>
      <c r="J29" s="11" t="s">
        <v>25</v>
      </c>
      <c r="K29" s="11"/>
      <c r="L29" s="11">
        <v>2</v>
      </c>
      <c r="M29" s="11">
        <v>2</v>
      </c>
    </row>
    <row r="30" spans="1:13" x14ac:dyDescent="0.25">
      <c r="A30" s="11" t="s">
        <v>48</v>
      </c>
      <c r="B30" s="11" t="s">
        <v>14</v>
      </c>
      <c r="C30" s="11"/>
      <c r="D30" s="11">
        <v>1</v>
      </c>
      <c r="E30" s="11">
        <v>1</v>
      </c>
      <c r="H30" s="33"/>
      <c r="I30" s="11" t="s">
        <v>46</v>
      </c>
      <c r="J30" s="11" t="s">
        <v>26</v>
      </c>
      <c r="K30" s="11">
        <v>4</v>
      </c>
      <c r="L30" s="11">
        <v>14</v>
      </c>
      <c r="M30" s="11">
        <v>18</v>
      </c>
    </row>
    <row r="31" spans="1:13" ht="15.75" thickBot="1" x14ac:dyDescent="0.3">
      <c r="A31" s="14" t="s">
        <v>49</v>
      </c>
      <c r="B31" s="14"/>
      <c r="C31" s="14">
        <v>1</v>
      </c>
      <c r="D31" s="14">
        <v>3</v>
      </c>
      <c r="E31" s="14">
        <v>4</v>
      </c>
      <c r="F31" s="15"/>
      <c r="H31" s="33" t="s">
        <v>50</v>
      </c>
      <c r="I31" s="11" t="s">
        <v>51</v>
      </c>
      <c r="J31" s="11" t="s">
        <v>52</v>
      </c>
      <c r="K31" s="11"/>
      <c r="L31" s="11">
        <v>4</v>
      </c>
      <c r="M31" s="11">
        <v>4</v>
      </c>
    </row>
    <row r="32" spans="1:13" ht="15.75" thickTop="1" x14ac:dyDescent="0.25">
      <c r="A32" s="10" t="s">
        <v>53</v>
      </c>
      <c r="B32" s="10" t="s">
        <v>10</v>
      </c>
      <c r="C32" s="10"/>
      <c r="D32" s="10">
        <v>1</v>
      </c>
      <c r="E32" s="10">
        <v>1</v>
      </c>
      <c r="H32" s="33"/>
      <c r="I32" s="11" t="s">
        <v>54</v>
      </c>
      <c r="J32" s="11" t="s">
        <v>25</v>
      </c>
      <c r="K32" s="11">
        <v>1</v>
      </c>
      <c r="L32" s="11">
        <v>2</v>
      </c>
      <c r="M32" s="11">
        <v>3</v>
      </c>
    </row>
    <row r="33" spans="1:13" ht="15.75" thickBot="1" x14ac:dyDescent="0.3">
      <c r="A33" s="14" t="s">
        <v>55</v>
      </c>
      <c r="B33" s="14"/>
      <c r="C33" s="14"/>
      <c r="D33" s="14">
        <v>1</v>
      </c>
      <c r="E33" s="14">
        <v>1</v>
      </c>
      <c r="F33" s="15"/>
      <c r="H33" s="33"/>
      <c r="I33" s="11" t="s">
        <v>54</v>
      </c>
      <c r="J33" s="11" t="s">
        <v>26</v>
      </c>
      <c r="K33" s="11"/>
      <c r="L33" s="11">
        <v>1</v>
      </c>
      <c r="M33" s="11">
        <v>1</v>
      </c>
    </row>
    <row r="34" spans="1:13" ht="15.75" thickTop="1" x14ac:dyDescent="0.25">
      <c r="A34" s="10" t="s">
        <v>56</v>
      </c>
      <c r="B34" s="10" t="s">
        <v>14</v>
      </c>
      <c r="C34" s="10"/>
      <c r="D34" s="10">
        <v>2</v>
      </c>
      <c r="E34" s="10">
        <v>2</v>
      </c>
      <c r="H34" s="33"/>
      <c r="I34" s="11" t="s">
        <v>57</v>
      </c>
      <c r="J34" s="11" t="s">
        <v>58</v>
      </c>
      <c r="K34" s="11">
        <v>6</v>
      </c>
      <c r="L34" s="11">
        <v>4</v>
      </c>
      <c r="M34" s="11">
        <v>10</v>
      </c>
    </row>
    <row r="35" spans="1:13" ht="15.75" thickBot="1" x14ac:dyDescent="0.3">
      <c r="A35" s="14" t="s">
        <v>59</v>
      </c>
      <c r="B35" s="14"/>
      <c r="C35" s="14"/>
      <c r="D35" s="14">
        <v>2</v>
      </c>
      <c r="E35" s="14">
        <v>2</v>
      </c>
      <c r="F35" s="15"/>
      <c r="H35" s="33"/>
      <c r="I35" s="11" t="s">
        <v>60</v>
      </c>
      <c r="J35" s="11" t="s">
        <v>61</v>
      </c>
      <c r="K35" s="11">
        <v>33</v>
      </c>
      <c r="L35" s="11">
        <v>14</v>
      </c>
      <c r="M35" s="11">
        <v>47</v>
      </c>
    </row>
    <row r="36" spans="1:13" ht="15.75" thickTop="1" x14ac:dyDescent="0.25">
      <c r="A36" s="10" t="s">
        <v>62</v>
      </c>
      <c r="B36" s="10" t="s">
        <v>10</v>
      </c>
      <c r="C36" s="10">
        <v>1</v>
      </c>
      <c r="D36" s="10"/>
      <c r="E36" s="10">
        <v>1</v>
      </c>
      <c r="H36" s="33"/>
      <c r="I36" s="11" t="s">
        <v>60</v>
      </c>
      <c r="J36" s="11" t="s">
        <v>63</v>
      </c>
      <c r="K36" s="11">
        <v>1</v>
      </c>
      <c r="L36" s="11"/>
      <c r="M36" s="11">
        <v>1</v>
      </c>
    </row>
    <row r="37" spans="1:13" ht="15.75" thickBot="1" x14ac:dyDescent="0.3">
      <c r="A37" s="14" t="s">
        <v>64</v>
      </c>
      <c r="B37" s="14"/>
      <c r="C37" s="14">
        <v>1</v>
      </c>
      <c r="D37" s="14"/>
      <c r="E37" s="14">
        <v>1</v>
      </c>
      <c r="F37" s="15"/>
      <c r="H37" s="33"/>
      <c r="I37" s="11" t="s">
        <v>65</v>
      </c>
      <c r="J37" s="11" t="s">
        <v>66</v>
      </c>
      <c r="K37" s="11">
        <v>1</v>
      </c>
      <c r="L37" s="11"/>
      <c r="M37" s="11">
        <v>1</v>
      </c>
    </row>
    <row r="38" spans="1:13" ht="15.75" thickTop="1" x14ac:dyDescent="0.25">
      <c r="A38" s="10" t="s">
        <v>67</v>
      </c>
      <c r="B38" s="10" t="s">
        <v>10</v>
      </c>
      <c r="C38" s="10">
        <v>3</v>
      </c>
      <c r="D38" s="10">
        <v>2</v>
      </c>
      <c r="E38" s="10">
        <v>5</v>
      </c>
      <c r="H38" s="33"/>
      <c r="I38" s="11" t="s">
        <v>65</v>
      </c>
      <c r="J38" s="11" t="s">
        <v>68</v>
      </c>
      <c r="K38" s="11"/>
      <c r="L38" s="11">
        <v>1</v>
      </c>
      <c r="M38" s="11">
        <v>1</v>
      </c>
    </row>
    <row r="39" spans="1:13" x14ac:dyDescent="0.25">
      <c r="A39" s="11" t="s">
        <v>67</v>
      </c>
      <c r="B39" s="11" t="s">
        <v>14</v>
      </c>
      <c r="C39" s="11"/>
      <c r="D39" s="11">
        <v>7</v>
      </c>
      <c r="E39" s="11">
        <v>7</v>
      </c>
      <c r="H39" s="33"/>
      <c r="I39" s="11" t="s">
        <v>65</v>
      </c>
      <c r="J39" s="11" t="s">
        <v>69</v>
      </c>
      <c r="K39" s="11">
        <v>1</v>
      </c>
      <c r="L39" s="11">
        <v>2</v>
      </c>
      <c r="M39" s="11">
        <v>3</v>
      </c>
    </row>
    <row r="40" spans="1:13" ht="15.75" thickBot="1" x14ac:dyDescent="0.3">
      <c r="A40" s="14" t="s">
        <v>70</v>
      </c>
      <c r="B40" s="14"/>
      <c r="C40" s="14">
        <v>3</v>
      </c>
      <c r="D40" s="14">
        <v>9</v>
      </c>
      <c r="E40" s="14">
        <v>12</v>
      </c>
      <c r="F40" s="15"/>
      <c r="H40" s="33"/>
      <c r="I40" s="11" t="s">
        <v>71</v>
      </c>
      <c r="J40" s="11" t="s">
        <v>72</v>
      </c>
      <c r="K40" s="11">
        <v>5</v>
      </c>
      <c r="L40" s="11">
        <v>10</v>
      </c>
      <c r="M40" s="11">
        <v>15</v>
      </c>
    </row>
    <row r="41" spans="1:13" ht="15.75" thickTop="1" x14ac:dyDescent="0.25">
      <c r="A41" s="10" t="s">
        <v>73</v>
      </c>
      <c r="B41" s="10" t="s">
        <v>10</v>
      </c>
      <c r="C41" s="10"/>
      <c r="D41" s="10">
        <v>7</v>
      </c>
      <c r="E41" s="10">
        <v>7</v>
      </c>
      <c r="H41" s="33"/>
      <c r="I41" s="11" t="s">
        <v>74</v>
      </c>
      <c r="J41" s="11" t="s">
        <v>20</v>
      </c>
      <c r="K41" s="11">
        <v>2</v>
      </c>
      <c r="L41" s="11">
        <v>5</v>
      </c>
      <c r="M41" s="11">
        <v>7</v>
      </c>
    </row>
    <row r="42" spans="1:13" x14ac:dyDescent="0.25">
      <c r="A42" s="11" t="s">
        <v>73</v>
      </c>
      <c r="B42" s="11" t="s">
        <v>14</v>
      </c>
      <c r="C42" s="11">
        <v>1</v>
      </c>
      <c r="D42" s="11">
        <v>1</v>
      </c>
      <c r="E42" s="11">
        <v>2</v>
      </c>
      <c r="H42" s="33"/>
      <c r="I42" s="11" t="s">
        <v>74</v>
      </c>
      <c r="J42" s="11" t="s">
        <v>75</v>
      </c>
      <c r="K42" s="11">
        <v>4</v>
      </c>
      <c r="L42" s="11">
        <v>5</v>
      </c>
      <c r="M42" s="11">
        <v>9</v>
      </c>
    </row>
    <row r="43" spans="1:13" ht="15.75" thickBot="1" x14ac:dyDescent="0.3">
      <c r="A43" s="14" t="s">
        <v>76</v>
      </c>
      <c r="B43" s="14"/>
      <c r="C43" s="14">
        <v>1</v>
      </c>
      <c r="D43" s="14">
        <v>8</v>
      </c>
      <c r="E43" s="14">
        <v>9</v>
      </c>
      <c r="F43" s="15"/>
      <c r="H43" s="33"/>
      <c r="I43" s="11" t="s">
        <v>74</v>
      </c>
      <c r="J43" s="11" t="s">
        <v>77</v>
      </c>
      <c r="K43" s="11"/>
      <c r="L43" s="11">
        <v>2</v>
      </c>
      <c r="M43" s="11">
        <v>2</v>
      </c>
    </row>
    <row r="44" spans="1:13" ht="15.75" thickTop="1" x14ac:dyDescent="0.25">
      <c r="A44" s="10" t="s">
        <v>78</v>
      </c>
      <c r="B44" s="10" t="s">
        <v>10</v>
      </c>
      <c r="C44" s="10">
        <v>3</v>
      </c>
      <c r="D44" s="10"/>
      <c r="E44" s="10">
        <v>3</v>
      </c>
      <c r="H44" s="33"/>
      <c r="I44" s="11" t="s">
        <v>74</v>
      </c>
      <c r="J44" s="11" t="s">
        <v>79</v>
      </c>
      <c r="K44" s="11"/>
      <c r="L44" s="11">
        <v>1</v>
      </c>
      <c r="M44" s="11">
        <v>1</v>
      </c>
    </row>
    <row r="45" spans="1:13" ht="15.75" thickBot="1" x14ac:dyDescent="0.3">
      <c r="A45" s="14" t="s">
        <v>80</v>
      </c>
      <c r="B45" s="14"/>
      <c r="C45" s="14">
        <v>3</v>
      </c>
      <c r="D45" s="14"/>
      <c r="E45" s="14">
        <v>3</v>
      </c>
      <c r="F45" s="15"/>
      <c r="H45" s="33"/>
      <c r="I45" s="11" t="s">
        <v>81</v>
      </c>
      <c r="J45" s="11" t="s">
        <v>82</v>
      </c>
      <c r="K45" s="11">
        <v>12</v>
      </c>
      <c r="L45" s="11">
        <v>11</v>
      </c>
      <c r="M45" s="11">
        <v>23</v>
      </c>
    </row>
    <row r="46" spans="1:13" ht="15.75" thickTop="1" x14ac:dyDescent="0.25">
      <c r="A46" s="10" t="s">
        <v>83</v>
      </c>
      <c r="B46" s="10" t="s">
        <v>10</v>
      </c>
      <c r="C46" s="10"/>
      <c r="D46" s="10">
        <v>1</v>
      </c>
      <c r="E46" s="10">
        <v>1</v>
      </c>
      <c r="H46" s="33"/>
      <c r="I46" s="11" t="s">
        <v>84</v>
      </c>
      <c r="J46" s="11" t="s">
        <v>23</v>
      </c>
      <c r="K46" s="11">
        <v>3</v>
      </c>
      <c r="L46" s="11">
        <v>1</v>
      </c>
      <c r="M46" s="11">
        <v>4</v>
      </c>
    </row>
    <row r="47" spans="1:13" ht="15.75" thickBot="1" x14ac:dyDescent="0.3">
      <c r="A47" s="14" t="s">
        <v>85</v>
      </c>
      <c r="B47" s="14"/>
      <c r="C47" s="14"/>
      <c r="D47" s="14">
        <v>1</v>
      </c>
      <c r="E47" s="14">
        <v>1</v>
      </c>
      <c r="F47" s="15"/>
      <c r="H47" s="33"/>
      <c r="I47" s="11" t="s">
        <v>84</v>
      </c>
      <c r="J47" s="11" t="s">
        <v>86</v>
      </c>
      <c r="K47" s="11"/>
      <c r="L47" s="11">
        <v>1</v>
      </c>
      <c r="M47" s="11">
        <v>1</v>
      </c>
    </row>
    <row r="48" spans="1:13" ht="15.75" thickTop="1" x14ac:dyDescent="0.25">
      <c r="A48" s="10" t="s">
        <v>87</v>
      </c>
      <c r="B48" s="10" t="s">
        <v>10</v>
      </c>
      <c r="C48" s="10">
        <v>2</v>
      </c>
      <c r="D48" s="10">
        <v>5</v>
      </c>
      <c r="E48" s="10">
        <v>7</v>
      </c>
      <c r="H48" s="33"/>
      <c r="I48" s="11" t="s">
        <v>88</v>
      </c>
      <c r="J48" s="11" t="s">
        <v>89</v>
      </c>
      <c r="K48" s="11"/>
      <c r="L48" s="11">
        <v>2</v>
      </c>
      <c r="M48" s="11">
        <v>2</v>
      </c>
    </row>
    <row r="49" spans="1:13" x14ac:dyDescent="0.25">
      <c r="A49" s="11" t="s">
        <v>87</v>
      </c>
      <c r="B49" s="11" t="s">
        <v>14</v>
      </c>
      <c r="C49" s="11"/>
      <c r="D49" s="11">
        <v>2</v>
      </c>
      <c r="E49" s="11">
        <v>2</v>
      </c>
      <c r="H49" s="33"/>
      <c r="I49" s="11" t="s">
        <v>88</v>
      </c>
      <c r="J49" s="11" t="s">
        <v>90</v>
      </c>
      <c r="K49" s="11"/>
      <c r="L49" s="11">
        <v>13</v>
      </c>
      <c r="M49" s="11">
        <v>13</v>
      </c>
    </row>
    <row r="50" spans="1:13" ht="15.75" thickBot="1" x14ac:dyDescent="0.3">
      <c r="A50" s="14" t="s">
        <v>91</v>
      </c>
      <c r="B50" s="14"/>
      <c r="C50" s="14">
        <v>2</v>
      </c>
      <c r="D50" s="14">
        <v>7</v>
      </c>
      <c r="E50" s="14">
        <v>9</v>
      </c>
      <c r="F50" s="15"/>
      <c r="H50" s="33"/>
      <c r="I50" s="11" t="s">
        <v>88</v>
      </c>
      <c r="J50" s="11" t="s">
        <v>92</v>
      </c>
      <c r="K50" s="11"/>
      <c r="L50" s="11">
        <v>3</v>
      </c>
      <c r="M50" s="11">
        <v>3</v>
      </c>
    </row>
    <row r="51" spans="1:13" ht="15.75" thickTop="1" x14ac:dyDescent="0.25">
      <c r="A51" s="10" t="s">
        <v>93</v>
      </c>
      <c r="B51" s="10" t="s">
        <v>10</v>
      </c>
      <c r="C51" s="10">
        <v>1</v>
      </c>
      <c r="D51" s="10">
        <v>1</v>
      </c>
      <c r="E51" s="10">
        <v>2</v>
      </c>
      <c r="H51" s="33"/>
      <c r="I51" s="11" t="s">
        <v>88</v>
      </c>
      <c r="J51" s="11" t="s">
        <v>94</v>
      </c>
      <c r="K51" s="11"/>
      <c r="L51" s="11">
        <v>1</v>
      </c>
      <c r="M51" s="11">
        <v>1</v>
      </c>
    </row>
    <row r="52" spans="1:13" x14ac:dyDescent="0.25">
      <c r="A52" s="11" t="s">
        <v>93</v>
      </c>
      <c r="B52" s="11" t="s">
        <v>14</v>
      </c>
      <c r="C52" s="11"/>
      <c r="D52" s="11">
        <v>1</v>
      </c>
      <c r="E52" s="11">
        <v>1</v>
      </c>
      <c r="H52" s="33"/>
      <c r="I52" s="11" t="s">
        <v>88</v>
      </c>
      <c r="J52" s="11" t="s">
        <v>95</v>
      </c>
      <c r="K52" s="11">
        <v>1</v>
      </c>
      <c r="L52" s="11">
        <v>5</v>
      </c>
      <c r="M52" s="11">
        <v>6</v>
      </c>
    </row>
    <row r="53" spans="1:13" ht="15.75" thickBot="1" x14ac:dyDescent="0.3">
      <c r="A53" s="14" t="s">
        <v>96</v>
      </c>
      <c r="B53" s="14"/>
      <c r="C53" s="14">
        <v>1</v>
      </c>
      <c r="D53" s="14">
        <v>2</v>
      </c>
      <c r="E53" s="14">
        <v>3</v>
      </c>
      <c r="F53" s="15"/>
      <c r="H53" s="33"/>
      <c r="I53" s="11" t="s">
        <v>97</v>
      </c>
      <c r="J53" s="11" t="s">
        <v>98</v>
      </c>
      <c r="K53" s="11">
        <v>7</v>
      </c>
      <c r="L53" s="11">
        <v>13</v>
      </c>
      <c r="M53" s="11">
        <v>20</v>
      </c>
    </row>
    <row r="54" spans="1:13" ht="15.75" thickTop="1" x14ac:dyDescent="0.25">
      <c r="A54" s="10" t="s">
        <v>99</v>
      </c>
      <c r="B54" s="10" t="s">
        <v>10</v>
      </c>
      <c r="C54" s="10"/>
      <c r="D54" s="10">
        <v>1</v>
      </c>
      <c r="E54" s="10">
        <v>1</v>
      </c>
      <c r="H54" s="33"/>
      <c r="I54" s="11" t="s">
        <v>100</v>
      </c>
      <c r="J54" s="11" t="s">
        <v>101</v>
      </c>
      <c r="K54" s="11">
        <v>1</v>
      </c>
      <c r="L54" s="11"/>
      <c r="M54" s="11">
        <v>1</v>
      </c>
    </row>
    <row r="55" spans="1:13" ht="15.75" thickBot="1" x14ac:dyDescent="0.3">
      <c r="A55" s="14" t="s">
        <v>102</v>
      </c>
      <c r="B55" s="12"/>
      <c r="C55" s="12"/>
      <c r="D55" s="12">
        <v>1</v>
      </c>
      <c r="E55" s="12">
        <v>1</v>
      </c>
      <c r="F55" s="16"/>
      <c r="H55" s="8" t="s">
        <v>8</v>
      </c>
      <c r="I55" s="8"/>
      <c r="J55" s="8"/>
      <c r="K55" s="8">
        <v>90</v>
      </c>
      <c r="L55" s="8">
        <v>136</v>
      </c>
      <c r="M55" s="8">
        <v>226</v>
      </c>
    </row>
    <row r="56" spans="1:13" ht="15.75" thickTop="1" x14ac:dyDescent="0.25">
      <c r="A56" s="10" t="s">
        <v>103</v>
      </c>
      <c r="B56" s="10" t="s">
        <v>10</v>
      </c>
      <c r="C56" s="10"/>
      <c r="D56" s="10">
        <v>1</v>
      </c>
      <c r="E56" s="10">
        <v>1</v>
      </c>
    </row>
    <row r="57" spans="1:13" ht="15.75" thickBot="1" x14ac:dyDescent="0.3">
      <c r="A57" s="14" t="s">
        <v>104</v>
      </c>
      <c r="B57" s="14"/>
      <c r="C57" s="14"/>
      <c r="D57" s="14">
        <v>1</v>
      </c>
      <c r="E57" s="14">
        <v>1</v>
      </c>
      <c r="F57" s="15"/>
    </row>
    <row r="58" spans="1:13" ht="15.75" thickTop="1" x14ac:dyDescent="0.25">
      <c r="A58" s="10" t="s">
        <v>105</v>
      </c>
      <c r="B58" s="10" t="s">
        <v>18</v>
      </c>
      <c r="C58" s="10"/>
      <c r="D58" s="10">
        <v>1</v>
      </c>
      <c r="E58" s="10">
        <v>1</v>
      </c>
    </row>
    <row r="59" spans="1:13" ht="15.75" thickBot="1" x14ac:dyDescent="0.3">
      <c r="A59" s="14" t="s">
        <v>106</v>
      </c>
      <c r="B59" s="14"/>
      <c r="C59" s="14"/>
      <c r="D59" s="14">
        <v>1</v>
      </c>
      <c r="E59" s="14">
        <v>1</v>
      </c>
      <c r="F59" s="15"/>
    </row>
    <row r="60" spans="1:13" ht="15.75" thickTop="1" x14ac:dyDescent="0.25">
      <c r="A60" s="10" t="s">
        <v>107</v>
      </c>
      <c r="B60" s="10" t="s">
        <v>10</v>
      </c>
      <c r="C60" s="10">
        <v>1</v>
      </c>
      <c r="D60" s="10">
        <v>1</v>
      </c>
      <c r="E60" s="10">
        <v>2</v>
      </c>
    </row>
    <row r="61" spans="1:13" ht="15.75" thickBot="1" x14ac:dyDescent="0.3">
      <c r="A61" s="14" t="s">
        <v>108</v>
      </c>
      <c r="B61" s="14"/>
      <c r="C61" s="14">
        <v>1</v>
      </c>
      <c r="D61" s="14">
        <v>1</v>
      </c>
      <c r="E61" s="14">
        <v>2</v>
      </c>
      <c r="F61" s="15"/>
    </row>
    <row r="62" spans="1:13" ht="15.75" thickTop="1" x14ac:dyDescent="0.25">
      <c r="A62" s="10" t="s">
        <v>109</v>
      </c>
      <c r="B62" s="10" t="s">
        <v>10</v>
      </c>
      <c r="C62" s="10"/>
      <c r="D62" s="10">
        <v>4</v>
      </c>
      <c r="E62" s="10">
        <v>4</v>
      </c>
    </row>
    <row r="63" spans="1:13" x14ac:dyDescent="0.25">
      <c r="A63" s="11" t="s">
        <v>109</v>
      </c>
      <c r="B63" s="11" t="s">
        <v>14</v>
      </c>
      <c r="C63" s="11"/>
      <c r="D63" s="11">
        <v>1</v>
      </c>
      <c r="E63" s="11">
        <v>1</v>
      </c>
    </row>
    <row r="64" spans="1:13" ht="15.75" thickBot="1" x14ac:dyDescent="0.3">
      <c r="A64" s="14" t="s">
        <v>110</v>
      </c>
      <c r="B64" s="14"/>
      <c r="C64" s="14"/>
      <c r="D64" s="14">
        <v>5</v>
      </c>
      <c r="E64" s="14">
        <v>5</v>
      </c>
      <c r="F64" s="15"/>
    </row>
    <row r="65" spans="1:6" ht="15.75" thickTop="1" x14ac:dyDescent="0.25">
      <c r="A65" s="10" t="s">
        <v>111</v>
      </c>
      <c r="B65" s="10" t="s">
        <v>10</v>
      </c>
      <c r="C65" s="10">
        <v>4</v>
      </c>
      <c r="D65" s="10">
        <v>4</v>
      </c>
      <c r="E65" s="10">
        <v>8</v>
      </c>
    </row>
    <row r="66" spans="1:6" x14ac:dyDescent="0.25">
      <c r="A66" s="11" t="s">
        <v>111</v>
      </c>
      <c r="B66" s="11" t="s">
        <v>14</v>
      </c>
      <c r="C66" s="11"/>
      <c r="D66" s="11">
        <v>1</v>
      </c>
      <c r="E66" s="11">
        <v>1</v>
      </c>
    </row>
    <row r="67" spans="1:6" ht="15.75" thickBot="1" x14ac:dyDescent="0.3">
      <c r="A67" s="14" t="s">
        <v>112</v>
      </c>
      <c r="B67" s="14"/>
      <c r="C67" s="14">
        <v>4</v>
      </c>
      <c r="D67" s="14">
        <v>5</v>
      </c>
      <c r="E67" s="14">
        <v>9</v>
      </c>
      <c r="F67" s="15"/>
    </row>
    <row r="68" spans="1:6" ht="15.75" thickTop="1" x14ac:dyDescent="0.25">
      <c r="A68" s="10" t="s">
        <v>113</v>
      </c>
      <c r="B68" s="10" t="s">
        <v>10</v>
      </c>
      <c r="C68" s="10"/>
      <c r="D68" s="10">
        <v>8</v>
      </c>
      <c r="E68" s="10">
        <v>8</v>
      </c>
    </row>
    <row r="69" spans="1:6" x14ac:dyDescent="0.25">
      <c r="A69" s="11" t="s">
        <v>113</v>
      </c>
      <c r="B69" s="11" t="s">
        <v>14</v>
      </c>
      <c r="C69" s="11">
        <v>1</v>
      </c>
      <c r="D69" s="11">
        <v>4</v>
      </c>
      <c r="E69" s="11">
        <v>5</v>
      </c>
    </row>
    <row r="70" spans="1:6" ht="15.75" thickBot="1" x14ac:dyDescent="0.3">
      <c r="A70" s="14" t="s">
        <v>114</v>
      </c>
      <c r="B70" s="14"/>
      <c r="C70" s="14">
        <v>1</v>
      </c>
      <c r="D70" s="14">
        <v>12</v>
      </c>
      <c r="E70" s="14">
        <v>13</v>
      </c>
      <c r="F70" s="15"/>
    </row>
    <row r="71" spans="1:6" ht="15.75" thickTop="1" x14ac:dyDescent="0.25">
      <c r="A71" s="10" t="s">
        <v>115</v>
      </c>
      <c r="B71" s="10" t="s">
        <v>10</v>
      </c>
      <c r="C71" s="10">
        <v>3</v>
      </c>
      <c r="D71" s="10">
        <v>4</v>
      </c>
      <c r="E71" s="10">
        <v>7</v>
      </c>
    </row>
    <row r="72" spans="1:6" x14ac:dyDescent="0.25">
      <c r="A72" s="11" t="s">
        <v>115</v>
      </c>
      <c r="B72" s="11" t="s">
        <v>14</v>
      </c>
      <c r="C72" s="11">
        <v>1</v>
      </c>
      <c r="D72" s="11">
        <v>2</v>
      </c>
      <c r="E72" s="11">
        <v>3</v>
      </c>
    </row>
    <row r="73" spans="1:6" ht="15.75" thickBot="1" x14ac:dyDescent="0.3">
      <c r="A73" s="14" t="s">
        <v>116</v>
      </c>
      <c r="B73" s="14"/>
      <c r="C73" s="14">
        <v>4</v>
      </c>
      <c r="D73" s="14">
        <v>6</v>
      </c>
      <c r="E73" s="14">
        <v>10</v>
      </c>
      <c r="F73" s="15"/>
    </row>
    <row r="74" spans="1:6" ht="15.75" thickTop="1" x14ac:dyDescent="0.25">
      <c r="A74" s="10" t="s">
        <v>117</v>
      </c>
      <c r="B74" s="10" t="s">
        <v>10</v>
      </c>
      <c r="C74" s="10">
        <v>5</v>
      </c>
      <c r="D74" s="10">
        <v>15</v>
      </c>
      <c r="E74" s="10">
        <v>20</v>
      </c>
    </row>
    <row r="75" spans="1:6" x14ac:dyDescent="0.25">
      <c r="A75" s="11" t="s">
        <v>117</v>
      </c>
      <c r="B75" s="11" t="s">
        <v>14</v>
      </c>
      <c r="C75" s="11">
        <v>4</v>
      </c>
      <c r="D75" s="11">
        <v>5</v>
      </c>
      <c r="E75" s="11">
        <v>9</v>
      </c>
    </row>
    <row r="76" spans="1:6" ht="15.75" thickBot="1" x14ac:dyDescent="0.3">
      <c r="A76" s="14" t="s">
        <v>118</v>
      </c>
      <c r="B76" s="14"/>
      <c r="C76" s="14">
        <v>9</v>
      </c>
      <c r="D76" s="14">
        <v>20</v>
      </c>
      <c r="E76" s="14">
        <v>29</v>
      </c>
      <c r="F76" s="15"/>
    </row>
    <row r="77" spans="1:6" ht="15.75" thickTop="1" x14ac:dyDescent="0.25">
      <c r="A77" s="10" t="s">
        <v>119</v>
      </c>
      <c r="B77" s="10" t="s">
        <v>10</v>
      </c>
      <c r="C77" s="10"/>
      <c r="D77" s="10">
        <v>1</v>
      </c>
      <c r="E77" s="10">
        <v>1</v>
      </c>
    </row>
    <row r="78" spans="1:6" x14ac:dyDescent="0.25">
      <c r="A78" s="11" t="s">
        <v>119</v>
      </c>
      <c r="B78" s="11" t="s">
        <v>14</v>
      </c>
      <c r="C78" s="11">
        <v>1</v>
      </c>
      <c r="D78" s="11">
        <v>1</v>
      </c>
      <c r="E78" s="11">
        <v>2</v>
      </c>
    </row>
    <row r="79" spans="1:6" ht="15.75" thickBot="1" x14ac:dyDescent="0.3">
      <c r="A79" s="14" t="s">
        <v>120</v>
      </c>
      <c r="B79" s="14"/>
      <c r="C79" s="14">
        <v>1</v>
      </c>
      <c r="D79" s="14">
        <v>2</v>
      </c>
      <c r="E79" s="14">
        <v>3</v>
      </c>
      <c r="F79" s="15"/>
    </row>
    <row r="80" spans="1:6" ht="15.75" thickTop="1" x14ac:dyDescent="0.25">
      <c r="A80" s="10" t="s">
        <v>121</v>
      </c>
      <c r="B80" s="10" t="s">
        <v>10</v>
      </c>
      <c r="C80" s="10">
        <v>1</v>
      </c>
      <c r="D80" s="10"/>
      <c r="E80" s="10">
        <v>1</v>
      </c>
    </row>
    <row r="81" spans="1:6" ht="15.75" thickBot="1" x14ac:dyDescent="0.3">
      <c r="A81" s="14" t="s">
        <v>122</v>
      </c>
      <c r="B81" s="14"/>
      <c r="C81" s="14">
        <v>1</v>
      </c>
      <c r="D81" s="14"/>
      <c r="E81" s="14">
        <v>1</v>
      </c>
      <c r="F81" s="15"/>
    </row>
    <row r="82" spans="1:6" ht="15.75" thickTop="1" x14ac:dyDescent="0.25">
      <c r="A82" s="10" t="s">
        <v>123</v>
      </c>
      <c r="B82" s="10" t="s">
        <v>10</v>
      </c>
      <c r="C82" s="10">
        <v>15</v>
      </c>
      <c r="D82" s="10">
        <v>12</v>
      </c>
      <c r="E82" s="10">
        <v>27</v>
      </c>
    </row>
    <row r="83" spans="1:6" ht="15.75" thickBot="1" x14ac:dyDescent="0.3">
      <c r="A83" s="14" t="s">
        <v>124</v>
      </c>
      <c r="B83" s="14"/>
      <c r="C83" s="14">
        <v>15</v>
      </c>
      <c r="D83" s="14">
        <v>12</v>
      </c>
      <c r="E83" s="14">
        <v>27</v>
      </c>
      <c r="F83" s="15"/>
    </row>
    <row r="84" spans="1:6" ht="15.75" thickTop="1" x14ac:dyDescent="0.25">
      <c r="A84" s="10" t="s">
        <v>125</v>
      </c>
      <c r="B84" s="10" t="s">
        <v>14</v>
      </c>
      <c r="C84" s="10"/>
      <c r="D84" s="10">
        <v>2</v>
      </c>
      <c r="E84" s="10">
        <v>2</v>
      </c>
    </row>
    <row r="85" spans="1:6" ht="15.75" thickBot="1" x14ac:dyDescent="0.3">
      <c r="A85" s="14" t="s">
        <v>126</v>
      </c>
      <c r="B85" s="14"/>
      <c r="C85" s="14"/>
      <c r="D85" s="14">
        <v>2</v>
      </c>
      <c r="E85" s="14">
        <v>2</v>
      </c>
      <c r="F85" s="15"/>
    </row>
    <row r="86" spans="1:6" ht="15.75" thickTop="1" x14ac:dyDescent="0.25">
      <c r="A86" s="10" t="s">
        <v>127</v>
      </c>
      <c r="B86" s="10" t="s">
        <v>10</v>
      </c>
      <c r="C86" s="10"/>
      <c r="D86" s="10">
        <v>2</v>
      </c>
      <c r="E86" s="10">
        <v>2</v>
      </c>
    </row>
    <row r="87" spans="1:6" x14ac:dyDescent="0.25">
      <c r="A87" s="11" t="s">
        <v>127</v>
      </c>
      <c r="B87" s="11" t="s">
        <v>14</v>
      </c>
      <c r="C87" s="11">
        <v>1</v>
      </c>
      <c r="D87" s="11"/>
      <c r="E87" s="11">
        <v>1</v>
      </c>
    </row>
    <row r="88" spans="1:6" ht="15.75" thickBot="1" x14ac:dyDescent="0.3">
      <c r="A88" s="14" t="s">
        <v>128</v>
      </c>
      <c r="B88" s="14"/>
      <c r="C88" s="14">
        <v>1</v>
      </c>
      <c r="D88" s="14">
        <v>2</v>
      </c>
      <c r="E88" s="14">
        <v>3</v>
      </c>
      <c r="F88" s="15"/>
    </row>
    <row r="89" spans="1:6" ht="15.75" thickTop="1" x14ac:dyDescent="0.25">
      <c r="A89" s="10" t="s">
        <v>129</v>
      </c>
      <c r="B89" s="10" t="s">
        <v>10</v>
      </c>
      <c r="C89" s="10"/>
      <c r="D89" s="10">
        <v>1</v>
      </c>
      <c r="E89" s="10">
        <v>1</v>
      </c>
    </row>
    <row r="90" spans="1:6" ht="15.75" thickBot="1" x14ac:dyDescent="0.3">
      <c r="A90" s="14" t="s">
        <v>130</v>
      </c>
      <c r="B90" s="14"/>
      <c r="C90" s="14"/>
      <c r="D90" s="14">
        <v>1</v>
      </c>
      <c r="E90" s="14">
        <v>1</v>
      </c>
      <c r="F90" s="15"/>
    </row>
    <row r="91" spans="1:6" ht="15.75" thickTop="1" x14ac:dyDescent="0.25">
      <c r="A91" s="10" t="s">
        <v>131</v>
      </c>
      <c r="B91" s="10" t="s">
        <v>10</v>
      </c>
      <c r="C91" s="10">
        <v>9</v>
      </c>
      <c r="D91" s="10">
        <v>6</v>
      </c>
      <c r="E91" s="10">
        <v>15</v>
      </c>
    </row>
    <row r="92" spans="1:6" x14ac:dyDescent="0.25">
      <c r="A92" s="11" t="s">
        <v>131</v>
      </c>
      <c r="B92" s="11" t="s">
        <v>14</v>
      </c>
      <c r="C92" s="11"/>
      <c r="D92" s="11">
        <v>1</v>
      </c>
      <c r="E92" s="11">
        <v>1</v>
      </c>
    </row>
    <row r="93" spans="1:6" x14ac:dyDescent="0.25">
      <c r="A93" s="11" t="s">
        <v>131</v>
      </c>
      <c r="B93" s="11" t="s">
        <v>18</v>
      </c>
      <c r="C93" s="11">
        <v>1</v>
      </c>
      <c r="D93" s="11"/>
      <c r="E93" s="11">
        <v>1</v>
      </c>
    </row>
    <row r="94" spans="1:6" ht="15.75" thickBot="1" x14ac:dyDescent="0.3">
      <c r="A94" s="14" t="s">
        <v>132</v>
      </c>
      <c r="B94" s="14"/>
      <c r="C94" s="14">
        <v>10</v>
      </c>
      <c r="D94" s="14">
        <v>7</v>
      </c>
      <c r="E94" s="14">
        <v>17</v>
      </c>
      <c r="F94" s="15"/>
    </row>
    <row r="95" spans="1:6" ht="15.75" thickTop="1" x14ac:dyDescent="0.25">
      <c r="A95" s="10" t="s">
        <v>133</v>
      </c>
      <c r="B95" s="10" t="s">
        <v>10</v>
      </c>
      <c r="C95" s="10">
        <v>1</v>
      </c>
      <c r="D95" s="10"/>
      <c r="E95" s="10">
        <v>1</v>
      </c>
    </row>
    <row r="96" spans="1:6" ht="15.75" thickBot="1" x14ac:dyDescent="0.3">
      <c r="A96" s="14" t="s">
        <v>134</v>
      </c>
      <c r="B96" s="14"/>
      <c r="C96" s="14">
        <v>1</v>
      </c>
      <c r="D96" s="14"/>
      <c r="E96" s="14">
        <v>1</v>
      </c>
      <c r="F96" s="15"/>
    </row>
    <row r="97" spans="1:6" ht="15.75" thickTop="1" x14ac:dyDescent="0.25">
      <c r="A97" s="10" t="s">
        <v>135</v>
      </c>
      <c r="B97" s="10" t="s">
        <v>10</v>
      </c>
      <c r="C97" s="10"/>
      <c r="D97" s="10">
        <v>1</v>
      </c>
      <c r="E97" s="10">
        <v>1</v>
      </c>
    </row>
    <row r="98" spans="1:6" x14ac:dyDescent="0.25">
      <c r="A98" s="11" t="s">
        <v>135</v>
      </c>
      <c r="B98" s="11" t="s">
        <v>14</v>
      </c>
      <c r="C98" s="11">
        <v>1</v>
      </c>
      <c r="D98" s="11">
        <v>1</v>
      </c>
      <c r="E98" s="11">
        <v>2</v>
      </c>
    </row>
    <row r="99" spans="1:6" ht="15.75" thickBot="1" x14ac:dyDescent="0.3">
      <c r="A99" s="14" t="s">
        <v>136</v>
      </c>
      <c r="B99" s="14"/>
      <c r="C99" s="14">
        <v>1</v>
      </c>
      <c r="D99" s="14">
        <v>2</v>
      </c>
      <c r="E99" s="14">
        <v>3</v>
      </c>
      <c r="F99" s="15"/>
    </row>
    <row r="100" spans="1:6" ht="15.75" thickTop="1" x14ac:dyDescent="0.25">
      <c r="A100" s="10" t="s">
        <v>137</v>
      </c>
      <c r="B100" s="10" t="s">
        <v>10</v>
      </c>
      <c r="C100" s="10"/>
      <c r="D100" s="10">
        <v>2</v>
      </c>
      <c r="E100" s="10">
        <v>2</v>
      </c>
    </row>
    <row r="101" spans="1:6" x14ac:dyDescent="0.25">
      <c r="A101" s="11" t="s">
        <v>137</v>
      </c>
      <c r="B101" s="11" t="s">
        <v>14</v>
      </c>
      <c r="C101" s="11"/>
      <c r="D101" s="11">
        <v>1</v>
      </c>
      <c r="E101" s="11">
        <v>1</v>
      </c>
    </row>
    <row r="102" spans="1:6" ht="15.75" thickBot="1" x14ac:dyDescent="0.3">
      <c r="A102" s="14" t="s">
        <v>138</v>
      </c>
      <c r="B102" s="14"/>
      <c r="C102" s="14"/>
      <c r="D102" s="14">
        <v>3</v>
      </c>
      <c r="E102" s="14">
        <v>3</v>
      </c>
      <c r="F102" s="15"/>
    </row>
    <row r="103" spans="1:6" ht="15.75" thickTop="1" x14ac:dyDescent="0.25">
      <c r="A103" s="10" t="s">
        <v>139</v>
      </c>
      <c r="B103" s="10" t="s">
        <v>14</v>
      </c>
      <c r="C103" s="10"/>
      <c r="D103" s="10">
        <v>1</v>
      </c>
      <c r="E103" s="10">
        <v>1</v>
      </c>
    </row>
    <row r="104" spans="1:6" ht="15.75" thickBot="1" x14ac:dyDescent="0.3">
      <c r="A104" s="14" t="s">
        <v>140</v>
      </c>
      <c r="B104" s="14"/>
      <c r="C104" s="14"/>
      <c r="D104" s="14">
        <v>1</v>
      </c>
      <c r="E104" s="14">
        <v>1</v>
      </c>
      <c r="F104" s="15"/>
    </row>
    <row r="105" spans="1:6" ht="15.75" thickTop="1" x14ac:dyDescent="0.25">
      <c r="A105" s="10" t="s">
        <v>141</v>
      </c>
      <c r="B105" s="10" t="s">
        <v>10</v>
      </c>
      <c r="C105" s="10">
        <v>3</v>
      </c>
      <c r="D105" s="10">
        <v>16</v>
      </c>
      <c r="E105" s="10">
        <v>19</v>
      </c>
    </row>
    <row r="106" spans="1:6" x14ac:dyDescent="0.25">
      <c r="A106" s="11" t="s">
        <v>141</v>
      </c>
      <c r="B106" s="11" t="s">
        <v>14</v>
      </c>
      <c r="C106" s="11">
        <v>1</v>
      </c>
      <c r="D106" s="11">
        <v>3</v>
      </c>
      <c r="E106" s="11">
        <v>4</v>
      </c>
    </row>
    <row r="107" spans="1:6" ht="15.75" thickBot="1" x14ac:dyDescent="0.3">
      <c r="A107" s="14" t="s">
        <v>142</v>
      </c>
      <c r="B107" s="14"/>
      <c r="C107" s="14">
        <v>4</v>
      </c>
      <c r="D107" s="14">
        <v>19</v>
      </c>
      <c r="E107" s="14">
        <v>23</v>
      </c>
      <c r="F107" s="15"/>
    </row>
    <row r="108" spans="1:6" ht="15.75" thickTop="1" x14ac:dyDescent="0.25">
      <c r="A108" s="10" t="s">
        <v>143</v>
      </c>
      <c r="B108" s="10" t="s">
        <v>10</v>
      </c>
      <c r="C108" s="10">
        <v>1</v>
      </c>
      <c r="D108" s="10">
        <v>3</v>
      </c>
      <c r="E108" s="10">
        <v>4</v>
      </c>
    </row>
    <row r="109" spans="1:6" x14ac:dyDescent="0.25">
      <c r="A109" s="11" t="s">
        <v>143</v>
      </c>
      <c r="B109" s="11" t="s">
        <v>14</v>
      </c>
      <c r="C109" s="11"/>
      <c r="D109" s="11">
        <v>1</v>
      </c>
      <c r="E109" s="11">
        <v>1</v>
      </c>
    </row>
    <row r="110" spans="1:6" ht="15.75" thickBot="1" x14ac:dyDescent="0.3">
      <c r="A110" s="14" t="s">
        <v>144</v>
      </c>
      <c r="B110" s="14"/>
      <c r="C110" s="14">
        <v>1</v>
      </c>
      <c r="D110" s="14">
        <v>4</v>
      </c>
      <c r="E110" s="14">
        <v>5</v>
      </c>
      <c r="F110" s="15"/>
    </row>
    <row r="111" spans="1:6" ht="15.75" thickTop="1" x14ac:dyDescent="0.25">
      <c r="A111" s="10" t="s">
        <v>145</v>
      </c>
      <c r="B111" s="10" t="s">
        <v>10</v>
      </c>
      <c r="C111" s="10"/>
      <c r="D111" s="10">
        <v>1</v>
      </c>
      <c r="E111" s="10">
        <v>1</v>
      </c>
    </row>
    <row r="112" spans="1:6" x14ac:dyDescent="0.25">
      <c r="A112" s="11" t="s">
        <v>145</v>
      </c>
      <c r="B112" s="11" t="s">
        <v>14</v>
      </c>
      <c r="C112" s="11">
        <v>1</v>
      </c>
      <c r="D112" s="11"/>
      <c r="E112" s="11">
        <v>1</v>
      </c>
    </row>
    <row r="113" spans="1:6" ht="15.75" thickBot="1" x14ac:dyDescent="0.3">
      <c r="A113" s="14" t="s">
        <v>146</v>
      </c>
      <c r="B113" s="14"/>
      <c r="C113" s="14">
        <v>1</v>
      </c>
      <c r="D113" s="14">
        <v>1</v>
      </c>
      <c r="E113" s="14">
        <v>2</v>
      </c>
      <c r="F113" s="15"/>
    </row>
    <row r="114" spans="1:6" ht="16.5" thickTop="1" thickBot="1" x14ac:dyDescent="0.3">
      <c r="A114" s="17" t="s">
        <v>8</v>
      </c>
      <c r="B114" s="17"/>
      <c r="C114" s="17">
        <v>109</v>
      </c>
      <c r="D114" s="17">
        <v>185</v>
      </c>
      <c r="E114" s="17">
        <v>294</v>
      </c>
      <c r="F114" s="16"/>
    </row>
    <row r="115" spans="1:6" ht="15.75" thickTop="1" x14ac:dyDescent="0.25"/>
  </sheetData>
  <mergeCells count="6">
    <mergeCell ref="H31:H54"/>
    <mergeCell ref="J1:L1"/>
    <mergeCell ref="A3:C3"/>
    <mergeCell ref="H12:I12"/>
    <mergeCell ref="H14:H23"/>
    <mergeCell ref="H24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curso 2023_2024</vt:lpstr>
      <vt:lpstr>curso 2022_2023</vt:lpstr>
      <vt:lpstr>curso 2021_2022</vt:lpstr>
      <vt:lpstr>curso 2020_2021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2021-10-14T07:50:22Z</dcterms:created>
  <dcterms:modified xsi:type="dcterms:W3CDTF">2024-09-04T07:56:37Z</dcterms:modified>
</cp:coreProperties>
</file>