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"/>
    </mc:Choice>
  </mc:AlternateContent>
  <xr:revisionPtr revIDLastSave="0" documentId="13_ncr:1_{74FF8BD4-F392-4FFB-B509-8F290BB949E7}" xr6:coauthVersionLast="47" xr6:coauthVersionMax="47" xr10:uidLastSave="{00000000-0000-0000-0000-000000000000}"/>
  <bookViews>
    <workbookView xWindow="-28920" yWindow="-165" windowWidth="29040" windowHeight="15720" xr2:uid="{00000000-000D-0000-FFFF-FFFF00000000}"/>
  </bookViews>
  <sheets>
    <sheet name="Persoal_evolución" sheetId="1" r:id="rId1"/>
    <sheet name="PDI_evolución" sheetId="3" r:id="rId2"/>
    <sheet name="PTXAS_evolución" sheetId="4" r:id="rId3"/>
  </sheets>
  <externalReferences>
    <externalReference r:id="rId4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0" i="1"/>
  <c r="H30" i="4"/>
  <c r="G30" i="4"/>
  <c r="F30" i="4"/>
  <c r="E30" i="4"/>
  <c r="D30" i="4"/>
  <c r="C30" i="4"/>
  <c r="B30" i="4"/>
  <c r="H11" i="4" l="1"/>
  <c r="H12" i="4" s="1"/>
  <c r="G11" i="4"/>
  <c r="G12" i="4" s="1"/>
  <c r="F11" i="4"/>
  <c r="F12" i="4" s="1"/>
  <c r="E11" i="4"/>
  <c r="E12" i="4" s="1"/>
  <c r="D11" i="4"/>
  <c r="D12" i="4" s="1"/>
  <c r="C11" i="4"/>
  <c r="C12" i="4" s="1"/>
  <c r="B11" i="4"/>
  <c r="B12" i="4" s="1"/>
  <c r="C10" i="3"/>
  <c r="C11" i="3" s="1"/>
  <c r="D10" i="3"/>
  <c r="D11" i="3" s="1"/>
  <c r="E10" i="3"/>
  <c r="E11" i="3" s="1"/>
  <c r="F10" i="3"/>
  <c r="F11" i="3" s="1"/>
  <c r="G10" i="3"/>
  <c r="G11" i="3" s="1"/>
  <c r="H10" i="3"/>
  <c r="H11" i="3" s="1"/>
  <c r="B10" i="3"/>
  <c r="B11" i="3" s="1"/>
  <c r="H28" i="3"/>
  <c r="Q11" i="1" l="1"/>
  <c r="Q12" i="1"/>
  <c r="Q13" i="1"/>
  <c r="Q14" i="1"/>
  <c r="Q15" i="1"/>
  <c r="Q16" i="1"/>
  <c r="Q17" i="1"/>
  <c r="Q18" i="1"/>
  <c r="Q10" i="1"/>
  <c r="J11" i="1" l="1"/>
  <c r="J12" i="1"/>
  <c r="J13" i="1"/>
  <c r="J14" i="1"/>
  <c r="J15" i="1"/>
  <c r="J16" i="1"/>
  <c r="J17" i="1"/>
  <c r="J18" i="1"/>
  <c r="J10" i="1"/>
  <c r="G28" i="3"/>
  <c r="B28" i="3" l="1"/>
  <c r="C28" i="3"/>
  <c r="D28" i="3"/>
  <c r="E28" i="3"/>
  <c r="F28" i="3"/>
  <c r="C15" i="1"/>
  <c r="B15" i="1"/>
</calcChain>
</file>

<file path=xl/sharedStrings.xml><?xml version="1.0" encoding="utf-8"?>
<sst xmlns="http://schemas.openxmlformats.org/spreadsheetml/2006/main" count="88" uniqueCount="46">
  <si>
    <t>Unidade de Análises e Programas</t>
  </si>
  <si>
    <t>Fonte: Meta4</t>
  </si>
  <si>
    <t>HOMES</t>
  </si>
  <si>
    <t>MULLERES</t>
  </si>
  <si>
    <t>TOTAL</t>
  </si>
  <si>
    <t>PERSOAL TOTAL DA UVIGO</t>
  </si>
  <si>
    <t>Persoal da UVigo. Evolución histórica a 31/12/ano</t>
  </si>
  <si>
    <t>2018 *</t>
  </si>
  <si>
    <t xml:space="preserve"> * A partir deste ano compútase todo o persoal temporal , que non se tiña en conta nos cálculos de PAS en anos anteriores</t>
  </si>
  <si>
    <t>Total</t>
  </si>
  <si>
    <t>Profesor/a Interino/a de substitución</t>
  </si>
  <si>
    <t>Profesor/a Emérito/a</t>
  </si>
  <si>
    <t>Profesor/a Visitante</t>
  </si>
  <si>
    <t>Profesor/a Axudante Doutor/a</t>
  </si>
  <si>
    <t>Profesor/a Asociado/a</t>
  </si>
  <si>
    <t>Lector/a de Idiomas</t>
  </si>
  <si>
    <t>Axudante</t>
  </si>
  <si>
    <t>Profesor/a permanente laboral</t>
  </si>
  <si>
    <t>Profesor/a Contratado/a Doutor/a</t>
  </si>
  <si>
    <t>Profesor/a Titular de Universidade</t>
  </si>
  <si>
    <t>Profesor/a Titular de Escola Universitaria</t>
  </si>
  <si>
    <t>Catedrático/a de Universidade</t>
  </si>
  <si>
    <t>Catedrático/a de Escola Universitaria</t>
  </si>
  <si>
    <t>2023</t>
  </si>
  <si>
    <t>2022</t>
  </si>
  <si>
    <t>2021</t>
  </si>
  <si>
    <t>2020</t>
  </si>
  <si>
    <t>2019</t>
  </si>
  <si>
    <t>Fonte: Meta4; PeopleNet</t>
  </si>
  <si>
    <t>2024</t>
  </si>
  <si>
    <t>Data do informe: febreiro 2026</t>
  </si>
  <si>
    <t>PTXAS HISTÓRICO</t>
  </si>
  <si>
    <t>PDI HISTÓRICO</t>
  </si>
  <si>
    <t>PERSOAL INVESTIGADOR HISTÓRICO</t>
  </si>
  <si>
    <t>2025</t>
  </si>
  <si>
    <t>Vinculación permanente</t>
  </si>
  <si>
    <t>Vinculación temporal</t>
  </si>
  <si>
    <t>Evolución histórica por categorías</t>
  </si>
  <si>
    <t>Evolución histórica segundo vinculación</t>
  </si>
  <si>
    <t>PDI da UVigo. Evolución histórica</t>
  </si>
  <si>
    <t>% de persoal con vinculación temporal</t>
  </si>
  <si>
    <t>PTXAS da UVigo. Evolución histórica</t>
  </si>
  <si>
    <t>Evolución histórica por grupo</t>
  </si>
  <si>
    <t>Persoal Funcionario</t>
  </si>
  <si>
    <t>Persoal Laboral</t>
  </si>
  <si>
    <t>Eventual/Alto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</si>
</sst>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1" applyBorder="1" applyAlignment="1">
      <alignment vertical="center" wrapText="1"/>
    </xf>
    <xf numFmtId="0" fontId="3" fillId="0" borderId="1" xfId="1" applyBorder="1"/>
    <xf numFmtId="0" fontId="4" fillId="0" borderId="1" xfId="0" applyFont="1" applyBorder="1"/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0" fillId="0" borderId="5" xfId="0" applyBorder="1"/>
    <xf numFmtId="0" fontId="1" fillId="0" borderId="0" xfId="2"/>
    <xf numFmtId="0" fontId="10" fillId="0" borderId="0" xfId="2" applyFont="1"/>
    <xf numFmtId="0" fontId="12" fillId="0" borderId="0" xfId="3" applyFont="1"/>
    <xf numFmtId="0" fontId="13" fillId="0" borderId="0" xfId="3" applyFont="1"/>
    <xf numFmtId="0" fontId="11" fillId="0" borderId="0" xfId="2" applyFont="1"/>
    <xf numFmtId="0" fontId="10" fillId="0" borderId="0" xfId="2" applyFont="1" applyAlignment="1">
      <alignment horizontal="center" vertical="center"/>
    </xf>
    <xf numFmtId="0" fontId="1" fillId="4" borderId="9" xfId="2" applyFill="1" applyBorder="1"/>
    <xf numFmtId="0" fontId="1" fillId="4" borderId="10" xfId="2" applyFill="1" applyBorder="1"/>
    <xf numFmtId="0" fontId="1" fillId="4" borderId="11" xfId="2" applyFill="1" applyBorder="1"/>
    <xf numFmtId="0" fontId="1" fillId="0" borderId="9" xfId="2" applyBorder="1"/>
    <xf numFmtId="0" fontId="1" fillId="0" borderId="10" xfId="2" applyBorder="1"/>
    <xf numFmtId="0" fontId="1" fillId="0" borderId="11" xfId="2" applyBorder="1"/>
    <xf numFmtId="0" fontId="1" fillId="4" borderId="6" xfId="2" applyFill="1" applyBorder="1"/>
    <xf numFmtId="0" fontId="1" fillId="4" borderId="7" xfId="2" applyFill="1" applyBorder="1"/>
    <xf numFmtId="0" fontId="1" fillId="4" borderId="8" xfId="2" applyFill="1" applyBorder="1"/>
    <xf numFmtId="0" fontId="10" fillId="3" borderId="12" xfId="2" applyFont="1" applyFill="1" applyBorder="1"/>
    <xf numFmtId="0" fontId="10" fillId="3" borderId="0" xfId="2" applyFont="1" applyFill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4" fillId="0" borderId="0" xfId="0" applyFont="1"/>
    <xf numFmtId="9" fontId="14" fillId="0" borderId="0" xfId="4" applyFont="1"/>
    <xf numFmtId="0" fontId="5" fillId="0" borderId="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5">
    <cellStyle name="Normal" xfId="0" builtinId="0"/>
    <cellStyle name="Normal 2" xfId="2" xr:uid="{FEA074A3-EFD3-43CF-8038-8E5079E1E9C0}"/>
    <cellStyle name="Normal 2 2" xfId="3" xr:uid="{4E17956D-CA75-43AF-8C8F-E6E1BBEC8E0C}"/>
    <cellStyle name="Normal 2 3" xfId="1" xr:uid="{00000000-0005-0000-0000-000001000000}"/>
    <cellStyle name="Porcentaje" xfId="4" builtin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nos últimos</a:t>
            </a:r>
            <a:r>
              <a:rPr lang="es-ES" baseline="0"/>
              <a:t>  anos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Persoal_evolución!$H$9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Persoal_evolución!$G$10:$G$18</c:f>
              <c:strCache>
                <c:ptCount val="9"/>
                <c:pt idx="0">
                  <c:v>2017</c:v>
                </c:pt>
                <c:pt idx="1">
                  <c:v>2018 *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Persoal_evolución!$H$10:$H$18</c:f>
              <c:numCache>
                <c:formatCode>General</c:formatCode>
                <c:ptCount val="9"/>
                <c:pt idx="0">
                  <c:v>280</c:v>
                </c:pt>
                <c:pt idx="1">
                  <c:v>314</c:v>
                </c:pt>
                <c:pt idx="2">
                  <c:v>328</c:v>
                </c:pt>
                <c:pt idx="3">
                  <c:v>323</c:v>
                </c:pt>
                <c:pt idx="4">
                  <c:v>322</c:v>
                </c:pt>
                <c:pt idx="5">
                  <c:v>319</c:v>
                </c:pt>
                <c:pt idx="6">
                  <c:v>315</c:v>
                </c:pt>
                <c:pt idx="7">
                  <c:v>311</c:v>
                </c:pt>
                <c:pt idx="8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C-408E-B743-8D2967DE0CC3}"/>
            </c:ext>
          </c:extLst>
        </c:ser>
        <c:ser>
          <c:idx val="1"/>
          <c:order val="1"/>
          <c:tx>
            <c:strRef>
              <c:f>Persoal_evolución!$I$9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Persoal_evolución!$G$10:$G$18</c:f>
              <c:strCache>
                <c:ptCount val="9"/>
                <c:pt idx="0">
                  <c:v>2017</c:v>
                </c:pt>
                <c:pt idx="1">
                  <c:v>2018 *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Persoal_evolución!$I$10:$I$18</c:f>
              <c:numCache>
                <c:formatCode>General</c:formatCode>
                <c:ptCount val="9"/>
                <c:pt idx="0">
                  <c:v>438</c:v>
                </c:pt>
                <c:pt idx="1">
                  <c:v>479</c:v>
                </c:pt>
                <c:pt idx="2">
                  <c:v>501</c:v>
                </c:pt>
                <c:pt idx="3">
                  <c:v>499</c:v>
                </c:pt>
                <c:pt idx="4">
                  <c:v>494</c:v>
                </c:pt>
                <c:pt idx="5">
                  <c:v>499</c:v>
                </c:pt>
                <c:pt idx="6">
                  <c:v>506</c:v>
                </c:pt>
                <c:pt idx="7">
                  <c:v>478</c:v>
                </c:pt>
                <c:pt idx="8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C-408E-B743-8D2967DE0CC3}"/>
            </c:ext>
          </c:extLst>
        </c:ser>
        <c:ser>
          <c:idx val="2"/>
          <c:order val="2"/>
          <c:tx>
            <c:strRef>
              <c:f>Persoal_evolución!$J$9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Persoal_evolución!$G$10:$G$18</c:f>
              <c:strCache>
                <c:ptCount val="9"/>
                <c:pt idx="0">
                  <c:v>2017</c:v>
                </c:pt>
                <c:pt idx="1">
                  <c:v>2018 *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Persoal_evolución!$J$10:$J$18</c:f>
              <c:numCache>
                <c:formatCode>General</c:formatCode>
                <c:ptCount val="9"/>
                <c:pt idx="0">
                  <c:v>718</c:v>
                </c:pt>
                <c:pt idx="1">
                  <c:v>793</c:v>
                </c:pt>
                <c:pt idx="2">
                  <c:v>829</c:v>
                </c:pt>
                <c:pt idx="3">
                  <c:v>822</c:v>
                </c:pt>
                <c:pt idx="4">
                  <c:v>816</c:v>
                </c:pt>
                <c:pt idx="5">
                  <c:v>818</c:v>
                </c:pt>
                <c:pt idx="6">
                  <c:v>821</c:v>
                </c:pt>
                <c:pt idx="7">
                  <c:v>789</c:v>
                </c:pt>
                <c:pt idx="8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C-408E-B743-8D2967DE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243840"/>
        <c:axId val="411240032"/>
      </c:lineChart>
      <c:catAx>
        <c:axId val="41124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0032"/>
        <c:crosses val="autoZero"/>
        <c:auto val="1"/>
        <c:lblAlgn val="ctr"/>
        <c:lblOffset val="100"/>
        <c:noMultiLvlLbl val="0"/>
      </c:catAx>
      <c:valAx>
        <c:axId val="41124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 i="0" baseline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nos últimos  anos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22726851851851851"/>
          <c:w val="0.87753018372703417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Persoal_evolución!$O$9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Persoal_evolución!$N$10:$N$18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Persoal_evolución!$O$10:$O$18</c:f>
              <c:numCache>
                <c:formatCode>General</c:formatCode>
                <c:ptCount val="9"/>
                <c:pt idx="0">
                  <c:v>840</c:v>
                </c:pt>
                <c:pt idx="1">
                  <c:v>827</c:v>
                </c:pt>
                <c:pt idx="2">
                  <c:v>862</c:v>
                </c:pt>
                <c:pt idx="3">
                  <c:v>846</c:v>
                </c:pt>
                <c:pt idx="4">
                  <c:v>861</c:v>
                </c:pt>
                <c:pt idx="5">
                  <c:v>856</c:v>
                </c:pt>
                <c:pt idx="6">
                  <c:v>877</c:v>
                </c:pt>
                <c:pt idx="7">
                  <c:v>891</c:v>
                </c:pt>
                <c:pt idx="8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F-4369-A6C6-E6B193656A35}"/>
            </c:ext>
          </c:extLst>
        </c:ser>
        <c:ser>
          <c:idx val="1"/>
          <c:order val="1"/>
          <c:tx>
            <c:strRef>
              <c:f>Persoal_evolución!$P$9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Persoal_evolución!$N$10:$N$18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Persoal_evolución!$P$10:$P$18</c:f>
              <c:numCache>
                <c:formatCode>General</c:formatCode>
                <c:ptCount val="9"/>
                <c:pt idx="0">
                  <c:v>568</c:v>
                </c:pt>
                <c:pt idx="1">
                  <c:v>573</c:v>
                </c:pt>
                <c:pt idx="2">
                  <c:v>615</c:v>
                </c:pt>
                <c:pt idx="3">
                  <c:v>613</c:v>
                </c:pt>
                <c:pt idx="4">
                  <c:v>636</c:v>
                </c:pt>
                <c:pt idx="5">
                  <c:v>645</c:v>
                </c:pt>
                <c:pt idx="6">
                  <c:v>666</c:v>
                </c:pt>
                <c:pt idx="7">
                  <c:v>674</c:v>
                </c:pt>
                <c:pt idx="8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F-4369-A6C6-E6B193656A35}"/>
            </c:ext>
          </c:extLst>
        </c:ser>
        <c:ser>
          <c:idx val="2"/>
          <c:order val="2"/>
          <c:tx>
            <c:strRef>
              <c:f>Persoal_evolución!$Q$9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Persoal_evolución!$N$10:$N$18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Persoal_evolución!$Q$10:$Q$18</c:f>
              <c:numCache>
                <c:formatCode>General</c:formatCode>
                <c:ptCount val="9"/>
                <c:pt idx="0">
                  <c:v>1408</c:v>
                </c:pt>
                <c:pt idx="1">
                  <c:v>1400</c:v>
                </c:pt>
                <c:pt idx="2">
                  <c:v>1477</c:v>
                </c:pt>
                <c:pt idx="3">
                  <c:v>1459</c:v>
                </c:pt>
                <c:pt idx="4">
                  <c:v>1497</c:v>
                </c:pt>
                <c:pt idx="5">
                  <c:v>1501</c:v>
                </c:pt>
                <c:pt idx="6">
                  <c:v>1543</c:v>
                </c:pt>
                <c:pt idx="7">
                  <c:v>1565</c:v>
                </c:pt>
                <c:pt idx="8">
                  <c:v>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F-4369-A6C6-E6B193656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593168"/>
        <c:axId val="479592624"/>
      </c:lineChart>
      <c:catAx>
        <c:axId val="47959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592624"/>
        <c:crosses val="autoZero"/>
        <c:auto val="1"/>
        <c:lblAlgn val="ctr"/>
        <c:lblOffset val="100"/>
        <c:noMultiLvlLbl val="0"/>
      </c:catAx>
      <c:valAx>
        <c:axId val="47959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59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Persoal investigador nos</a:t>
            </a:r>
            <a:r>
              <a:rPr lang="es-ES" baseline="0"/>
              <a:t> últimos anos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Persoal_evolución!$V$9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Persoal_evolución!$U$10:$U$18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Persoal_evolución!$V$10:$V$18</c:f>
              <c:numCache>
                <c:formatCode>General</c:formatCode>
                <c:ptCount val="9"/>
                <c:pt idx="0">
                  <c:v>330</c:v>
                </c:pt>
                <c:pt idx="1">
                  <c:v>330</c:v>
                </c:pt>
                <c:pt idx="2">
                  <c:v>313</c:v>
                </c:pt>
                <c:pt idx="3">
                  <c:v>312</c:v>
                </c:pt>
                <c:pt idx="4">
                  <c:v>326</c:v>
                </c:pt>
                <c:pt idx="5">
                  <c:v>324</c:v>
                </c:pt>
                <c:pt idx="6">
                  <c:v>430</c:v>
                </c:pt>
                <c:pt idx="7">
                  <c:v>412</c:v>
                </c:pt>
                <c:pt idx="8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F-4E55-B74D-0BD59AA22505}"/>
            </c:ext>
          </c:extLst>
        </c:ser>
        <c:ser>
          <c:idx val="1"/>
          <c:order val="1"/>
          <c:tx>
            <c:strRef>
              <c:f>Persoal_evolución!$W$9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Persoal_evolución!$U$10:$U$18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Persoal_evolución!$W$10:$W$18</c:f>
              <c:numCache>
                <c:formatCode>General</c:formatCode>
                <c:ptCount val="9"/>
                <c:pt idx="0">
                  <c:v>337</c:v>
                </c:pt>
                <c:pt idx="1">
                  <c:v>327</c:v>
                </c:pt>
                <c:pt idx="2">
                  <c:v>342</c:v>
                </c:pt>
                <c:pt idx="3">
                  <c:v>356</c:v>
                </c:pt>
                <c:pt idx="4">
                  <c:v>355</c:v>
                </c:pt>
                <c:pt idx="5">
                  <c:v>314</c:v>
                </c:pt>
                <c:pt idx="6">
                  <c:v>395</c:v>
                </c:pt>
                <c:pt idx="7">
                  <c:v>424</c:v>
                </c:pt>
                <c:pt idx="8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F-4E55-B74D-0BD59AA22505}"/>
            </c:ext>
          </c:extLst>
        </c:ser>
        <c:ser>
          <c:idx val="2"/>
          <c:order val="2"/>
          <c:tx>
            <c:strRef>
              <c:f>Persoal_evolución!$X$9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Persoal_evolución!$U$10:$U$18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Persoal_evolución!$X$10:$X$18</c:f>
              <c:numCache>
                <c:formatCode>General</c:formatCode>
                <c:ptCount val="9"/>
                <c:pt idx="0">
                  <c:v>667</c:v>
                </c:pt>
                <c:pt idx="1">
                  <c:v>657</c:v>
                </c:pt>
                <c:pt idx="2">
                  <c:v>655</c:v>
                </c:pt>
                <c:pt idx="3">
                  <c:v>668</c:v>
                </c:pt>
                <c:pt idx="4">
                  <c:v>681</c:v>
                </c:pt>
                <c:pt idx="5">
                  <c:v>638</c:v>
                </c:pt>
                <c:pt idx="6">
                  <c:v>825</c:v>
                </c:pt>
                <c:pt idx="7">
                  <c:v>836</c:v>
                </c:pt>
                <c:pt idx="8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F-4E55-B74D-0BD59AA2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862992"/>
        <c:axId val="1958854032"/>
      </c:lineChart>
      <c:catAx>
        <c:axId val="51786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8854032"/>
        <c:crosses val="autoZero"/>
        <c:auto val="1"/>
        <c:lblAlgn val="ctr"/>
        <c:lblOffset val="100"/>
        <c:noMultiLvlLbl val="0"/>
      </c:catAx>
      <c:valAx>
        <c:axId val="195885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78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recursos humanos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Persoal_evolución!$B$9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Persoal_evolución!$A$10:$A$18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Persoal_evolución!$B$10:$B$18</c:f>
              <c:numCache>
                <c:formatCode>General</c:formatCode>
                <c:ptCount val="9"/>
                <c:pt idx="0">
                  <c:v>1450</c:v>
                </c:pt>
                <c:pt idx="1">
                  <c:v>1471</c:v>
                </c:pt>
                <c:pt idx="2">
                  <c:v>1503</c:v>
                </c:pt>
                <c:pt idx="3">
                  <c:v>1481</c:v>
                </c:pt>
                <c:pt idx="4">
                  <c:v>1509</c:v>
                </c:pt>
                <c:pt idx="5">
                  <c:v>1499</c:v>
                </c:pt>
                <c:pt idx="6">
                  <c:v>1622</c:v>
                </c:pt>
                <c:pt idx="7">
                  <c:v>1614</c:v>
                </c:pt>
                <c:pt idx="8">
                  <c:v>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4-4DCD-8C15-D73256123713}"/>
            </c:ext>
          </c:extLst>
        </c:ser>
        <c:ser>
          <c:idx val="1"/>
          <c:order val="1"/>
          <c:tx>
            <c:strRef>
              <c:f>Persoal_evolución!$C$9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Persoal_evolución!$A$10:$A$18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Persoal_evolución!$C$10:$C$18</c:f>
              <c:numCache>
                <c:formatCode>General</c:formatCode>
                <c:ptCount val="9"/>
                <c:pt idx="0">
                  <c:v>1343</c:v>
                </c:pt>
                <c:pt idx="1">
                  <c:v>1379</c:v>
                </c:pt>
                <c:pt idx="2">
                  <c:v>1458</c:v>
                </c:pt>
                <c:pt idx="3">
                  <c:v>1468</c:v>
                </c:pt>
                <c:pt idx="4">
                  <c:v>1485</c:v>
                </c:pt>
                <c:pt idx="5">
                  <c:v>1458</c:v>
                </c:pt>
                <c:pt idx="6">
                  <c:v>1567</c:v>
                </c:pt>
                <c:pt idx="7">
                  <c:v>1576</c:v>
                </c:pt>
                <c:pt idx="8">
                  <c:v>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4-4DCD-8C15-D73256123713}"/>
            </c:ext>
          </c:extLst>
        </c:ser>
        <c:ser>
          <c:idx val="2"/>
          <c:order val="2"/>
          <c:tx>
            <c:strRef>
              <c:f>Persoal_evolución!$D$9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Persoal_evolución!$A$10:$A$18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Persoal_evolución!$D$10:$D$18</c:f>
              <c:numCache>
                <c:formatCode>General</c:formatCode>
                <c:ptCount val="9"/>
                <c:pt idx="0">
                  <c:v>2793</c:v>
                </c:pt>
                <c:pt idx="1">
                  <c:v>2850</c:v>
                </c:pt>
                <c:pt idx="2">
                  <c:v>2961</c:v>
                </c:pt>
                <c:pt idx="3">
                  <c:v>2949</c:v>
                </c:pt>
                <c:pt idx="4">
                  <c:v>2994</c:v>
                </c:pt>
                <c:pt idx="5">
                  <c:v>2957</c:v>
                </c:pt>
                <c:pt idx="6">
                  <c:v>3189</c:v>
                </c:pt>
                <c:pt idx="7">
                  <c:v>3190</c:v>
                </c:pt>
                <c:pt idx="8">
                  <c:v>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4-4DCD-8C15-D73256123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609808"/>
        <c:axId val="1962615216"/>
      </c:lineChart>
      <c:catAx>
        <c:axId val="196260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15216"/>
        <c:crosses val="autoZero"/>
        <c:auto val="1"/>
        <c:lblAlgn val="ctr"/>
        <c:lblOffset val="100"/>
        <c:noMultiLvlLbl val="0"/>
      </c:catAx>
      <c:valAx>
        <c:axId val="19626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0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Figuras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PDI_evolución!$B$14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PDI_evolución!$A$15:$A$20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  <c:pt idx="5">
                  <c:v>Profesor/a permanente laboral</c:v>
                </c:pt>
              </c:strCache>
            </c:strRef>
          </c:cat>
          <c:val>
            <c:numRef>
              <c:f>PDI_evolución!$B$15:$B$20</c:f>
              <c:numCache>
                <c:formatCode>General</c:formatCode>
                <c:ptCount val="6"/>
                <c:pt idx="0">
                  <c:v>14</c:v>
                </c:pt>
                <c:pt idx="1">
                  <c:v>153</c:v>
                </c:pt>
                <c:pt idx="2">
                  <c:v>47</c:v>
                </c:pt>
                <c:pt idx="3">
                  <c:v>556</c:v>
                </c:pt>
                <c:pt idx="4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8-464F-878E-491D3F43C43D}"/>
            </c:ext>
          </c:extLst>
        </c:ser>
        <c:ser>
          <c:idx val="1"/>
          <c:order val="1"/>
          <c:tx>
            <c:strRef>
              <c:f>PDI_evolución!$C$14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PDI_evolución!$A$15:$A$20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  <c:pt idx="5">
                  <c:v>Profesor/a permanente laboral</c:v>
                </c:pt>
              </c:strCache>
            </c:strRef>
          </c:cat>
          <c:val>
            <c:numRef>
              <c:f>PDI_evolución!$C$15:$C$20</c:f>
              <c:numCache>
                <c:formatCode>General</c:formatCode>
                <c:ptCount val="6"/>
                <c:pt idx="0">
                  <c:v>13</c:v>
                </c:pt>
                <c:pt idx="1">
                  <c:v>173</c:v>
                </c:pt>
                <c:pt idx="2">
                  <c:v>41</c:v>
                </c:pt>
                <c:pt idx="3">
                  <c:v>546</c:v>
                </c:pt>
                <c:pt idx="4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8-464F-878E-491D3F43C43D}"/>
            </c:ext>
          </c:extLst>
        </c:ser>
        <c:ser>
          <c:idx val="2"/>
          <c:order val="2"/>
          <c:tx>
            <c:strRef>
              <c:f>PDI_evolución!$D$14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rgbClr val="FFFF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PDI_evolución!$A$15:$A$20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  <c:pt idx="5">
                  <c:v>Profesor/a permanente laboral</c:v>
                </c:pt>
              </c:strCache>
            </c:strRef>
          </c:cat>
          <c:val>
            <c:numRef>
              <c:f>PDI_evolución!$D$15:$D$20</c:f>
              <c:numCache>
                <c:formatCode>General</c:formatCode>
                <c:ptCount val="6"/>
                <c:pt idx="0">
                  <c:v>11</c:v>
                </c:pt>
                <c:pt idx="1">
                  <c:v>193</c:v>
                </c:pt>
                <c:pt idx="2">
                  <c:v>36</c:v>
                </c:pt>
                <c:pt idx="3">
                  <c:v>539</c:v>
                </c:pt>
                <c:pt idx="4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28-464F-878E-491D3F43C43D}"/>
            </c:ext>
          </c:extLst>
        </c:ser>
        <c:ser>
          <c:idx val="3"/>
          <c:order val="3"/>
          <c:tx>
            <c:strRef>
              <c:f>PDI_evolución!$E$14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rgbClr val="92D05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PDI_evolución!$A$15:$A$20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  <c:pt idx="5">
                  <c:v>Profesor/a permanente laboral</c:v>
                </c:pt>
              </c:strCache>
            </c:strRef>
          </c:cat>
          <c:val>
            <c:numRef>
              <c:f>PDI_evolución!$E$15:$E$20</c:f>
              <c:numCache>
                <c:formatCode>General</c:formatCode>
                <c:ptCount val="6"/>
                <c:pt idx="0">
                  <c:v>11</c:v>
                </c:pt>
                <c:pt idx="1">
                  <c:v>222</c:v>
                </c:pt>
                <c:pt idx="2">
                  <c:v>31</c:v>
                </c:pt>
                <c:pt idx="3">
                  <c:v>555</c:v>
                </c:pt>
                <c:pt idx="4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28-464F-878E-491D3F43C43D}"/>
            </c:ext>
          </c:extLst>
        </c:ser>
        <c:ser>
          <c:idx val="4"/>
          <c:order val="4"/>
          <c:tx>
            <c:strRef>
              <c:f>PDI_evolución!$F$14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PDI_evolución!$A$15:$A$20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  <c:pt idx="5">
                  <c:v>Profesor/a permanente laboral</c:v>
                </c:pt>
              </c:strCache>
            </c:strRef>
          </c:cat>
          <c:val>
            <c:numRef>
              <c:f>PDI_evolución!$F$15:$F$20</c:f>
              <c:numCache>
                <c:formatCode>General</c:formatCode>
                <c:ptCount val="6"/>
                <c:pt idx="0">
                  <c:v>11</c:v>
                </c:pt>
                <c:pt idx="1">
                  <c:v>251</c:v>
                </c:pt>
                <c:pt idx="2">
                  <c:v>25</c:v>
                </c:pt>
                <c:pt idx="3">
                  <c:v>548</c:v>
                </c:pt>
                <c:pt idx="4">
                  <c:v>162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28-464F-878E-491D3F43C43D}"/>
            </c:ext>
          </c:extLst>
        </c:ser>
        <c:ser>
          <c:idx val="5"/>
          <c:order val="5"/>
          <c:tx>
            <c:strRef>
              <c:f>PDI_evolución!$G$14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PDI_evolución!$A$15:$A$20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  <c:pt idx="5">
                  <c:v>Profesor/a permanente laboral</c:v>
                </c:pt>
              </c:strCache>
            </c:strRef>
          </c:cat>
          <c:val>
            <c:numRef>
              <c:f>PDI_evolución!$G$15:$G$20</c:f>
              <c:numCache>
                <c:formatCode>General</c:formatCode>
                <c:ptCount val="6"/>
                <c:pt idx="0">
                  <c:v>10</c:v>
                </c:pt>
                <c:pt idx="1">
                  <c:v>274</c:v>
                </c:pt>
                <c:pt idx="2">
                  <c:v>21</c:v>
                </c:pt>
                <c:pt idx="3">
                  <c:v>527</c:v>
                </c:pt>
                <c:pt idx="4">
                  <c:v>150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8-4A0A-BBC9-9CD46B6FD9E6}"/>
            </c:ext>
          </c:extLst>
        </c:ser>
        <c:ser>
          <c:idx val="6"/>
          <c:order val="6"/>
          <c:tx>
            <c:strRef>
              <c:f>PDI_evolución!$H$14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PDI_evolución!$A$15:$A$20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Titular de Escola Universitaria</c:v>
                </c:pt>
                <c:pt idx="3">
                  <c:v>Profesor/a Titular de Universidade</c:v>
                </c:pt>
                <c:pt idx="4">
                  <c:v>Profesor/a Contratado/a Doutor/a</c:v>
                </c:pt>
                <c:pt idx="5">
                  <c:v>Profesor/a permanente laboral</c:v>
                </c:pt>
              </c:strCache>
            </c:strRef>
          </c:cat>
          <c:val>
            <c:numRef>
              <c:f>PDI_evolución!$H$15:$H$20</c:f>
              <c:numCache>
                <c:formatCode>General</c:formatCode>
                <c:ptCount val="6"/>
                <c:pt idx="0">
                  <c:v>10</c:v>
                </c:pt>
                <c:pt idx="1">
                  <c:v>296</c:v>
                </c:pt>
                <c:pt idx="2">
                  <c:v>17</c:v>
                </c:pt>
                <c:pt idx="3">
                  <c:v>535</c:v>
                </c:pt>
                <c:pt idx="4">
                  <c:v>125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F-4862-9D3D-AC6D5FA4B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014816"/>
        <c:axId val="1112021056"/>
      </c:barChart>
      <c:catAx>
        <c:axId val="111201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112021056"/>
        <c:crosses val="autoZero"/>
        <c:auto val="1"/>
        <c:lblAlgn val="ctr"/>
        <c:lblOffset val="100"/>
        <c:noMultiLvlLbl val="0"/>
      </c:catAx>
      <c:valAx>
        <c:axId val="1112021056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112014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Figuras non permanentes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PDI_evolución!$A$21</c:f>
              <c:strCache>
                <c:ptCount val="1"/>
                <c:pt idx="0">
                  <c:v>Axudante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PDI_evolución!$B$14:$H$14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PDI_evolución!$B$21:$H$21</c:f>
              <c:numCache>
                <c:formatCode>General</c:formatCode>
                <c:ptCount val="7"/>
                <c:pt idx="0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1-404D-8A48-D943A17A4152}"/>
            </c:ext>
          </c:extLst>
        </c:ser>
        <c:ser>
          <c:idx val="7"/>
          <c:order val="7"/>
          <c:tx>
            <c:strRef>
              <c:f>PDI_evolución!$A$22</c:f>
              <c:strCache>
                <c:ptCount val="1"/>
                <c:pt idx="0">
                  <c:v>Lector/a de Idiomas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PDI_evolución!$B$14:$H$14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PDI_evolución!$B$22:$H$22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1-404D-8A48-D943A17A4152}"/>
            </c:ext>
          </c:extLst>
        </c:ser>
        <c:ser>
          <c:idx val="8"/>
          <c:order val="8"/>
          <c:tx>
            <c:strRef>
              <c:f>PDI_evolución!$A$23</c:f>
              <c:strCache>
                <c:ptCount val="1"/>
                <c:pt idx="0">
                  <c:v>Profesor/a Asociado/a</c:v>
                </c:pt>
              </c:strCache>
            </c:strRef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PDI_evolución!$B$14:$H$14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PDI_evolución!$B$23:$H$23</c:f>
              <c:numCache>
                <c:formatCode>General</c:formatCode>
                <c:ptCount val="7"/>
                <c:pt idx="0">
                  <c:v>322</c:v>
                </c:pt>
                <c:pt idx="1">
                  <c:v>302</c:v>
                </c:pt>
                <c:pt idx="2">
                  <c:v>307</c:v>
                </c:pt>
                <c:pt idx="3">
                  <c:v>301</c:v>
                </c:pt>
                <c:pt idx="4">
                  <c:v>310</c:v>
                </c:pt>
                <c:pt idx="5">
                  <c:v>296</c:v>
                </c:pt>
                <c:pt idx="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71-404D-8A48-D943A17A4152}"/>
            </c:ext>
          </c:extLst>
        </c:ser>
        <c:ser>
          <c:idx val="9"/>
          <c:order val="9"/>
          <c:tx>
            <c:strRef>
              <c:f>PDI_evolución!$A$24</c:f>
              <c:strCache>
                <c:ptCount val="1"/>
                <c:pt idx="0">
                  <c:v>Profesor/a Axudante Doutor/a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PDI_evolución!$B$14:$H$14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PDI_evolución!$B$24:$H$24</c:f>
              <c:numCache>
                <c:formatCode>General</c:formatCode>
                <c:ptCount val="7"/>
                <c:pt idx="0">
                  <c:v>39</c:v>
                </c:pt>
                <c:pt idx="1">
                  <c:v>47</c:v>
                </c:pt>
                <c:pt idx="2">
                  <c:v>70</c:v>
                </c:pt>
                <c:pt idx="3">
                  <c:v>86</c:v>
                </c:pt>
                <c:pt idx="4">
                  <c:v>96</c:v>
                </c:pt>
                <c:pt idx="5">
                  <c:v>111</c:v>
                </c:pt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71-404D-8A48-D943A17A4152}"/>
            </c:ext>
          </c:extLst>
        </c:ser>
        <c:ser>
          <c:idx val="10"/>
          <c:order val="10"/>
          <c:tx>
            <c:strRef>
              <c:f>PDI_evolución!$A$25</c:f>
              <c:strCache>
                <c:ptCount val="1"/>
                <c:pt idx="0">
                  <c:v>Profesor/a Visitante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PDI_evolución!$B$14:$H$14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PDI_evolución!$B$25:$H$25</c:f>
              <c:numCache>
                <c:formatCode>General</c:formatCode>
                <c:ptCount val="7"/>
                <c:pt idx="0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71-404D-8A48-D943A17A4152}"/>
            </c:ext>
          </c:extLst>
        </c:ser>
        <c:ser>
          <c:idx val="11"/>
          <c:order val="11"/>
          <c:tx>
            <c:strRef>
              <c:f>PDI_evolución!$A$26</c:f>
              <c:strCache>
                <c:ptCount val="1"/>
                <c:pt idx="0">
                  <c:v>Profesor/a Emérito/a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PDI_evolución!$B$14:$H$14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PDI_evolución!$B$26:$H$26</c:f>
              <c:numCache>
                <c:formatCode>General</c:formatCode>
                <c:ptCount val="7"/>
                <c:pt idx="0">
                  <c:v>9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71-404D-8A48-D943A17A4152}"/>
            </c:ext>
          </c:extLst>
        </c:ser>
        <c:ser>
          <c:idx val="12"/>
          <c:order val="12"/>
          <c:tx>
            <c:strRef>
              <c:f>PDI_evolución!$A$27</c:f>
              <c:strCache>
                <c:ptCount val="1"/>
                <c:pt idx="0">
                  <c:v>Profesor/a Interino/a de substitución</c:v>
                </c:pt>
              </c:strCache>
            </c:strRef>
          </c:tx>
          <c:spPr>
            <a:ln w="349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PDI_evolución!$B$14:$H$14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PDI_evolución!$B$27:$H$27</c:f>
              <c:numCache>
                <c:formatCode>General</c:formatCode>
                <c:ptCount val="7"/>
                <c:pt idx="0">
                  <c:v>75</c:v>
                </c:pt>
                <c:pt idx="1">
                  <c:v>88</c:v>
                </c:pt>
                <c:pt idx="2">
                  <c:v>107</c:v>
                </c:pt>
                <c:pt idx="3">
                  <c:v>113</c:v>
                </c:pt>
                <c:pt idx="4">
                  <c:v>126</c:v>
                </c:pt>
                <c:pt idx="5">
                  <c:v>162</c:v>
                </c:pt>
                <c:pt idx="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71-404D-8A48-D943A17A4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014816"/>
        <c:axId val="11120210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PDI_evolución!$A$15</c15:sqref>
                        </c15:formulaRef>
                      </c:ext>
                    </c:extLst>
                    <c:strCache>
                      <c:ptCount val="1"/>
                      <c:pt idx="0">
                        <c:v>Catedrático/a de Escola Universitaria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PDI_evolución!$B$14:$H$14</c15:sqref>
                        </c15:formulaRef>
                      </c:ext>
                    </c:extLst>
                    <c:strCach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PDI_evolución!$B$15:$H$15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14</c:v>
                      </c:pt>
                      <c:pt idx="1">
                        <c:v>13</c:v>
                      </c:pt>
                      <c:pt idx="2">
                        <c:v>11</c:v>
                      </c:pt>
                      <c:pt idx="3">
                        <c:v>11</c:v>
                      </c:pt>
                      <c:pt idx="4">
                        <c:v>11</c:v>
                      </c:pt>
                      <c:pt idx="5">
                        <c:v>10</c:v>
                      </c:pt>
                      <c:pt idx="6">
                        <c:v>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3271-404D-8A48-D943A17A415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PDI_evolución!$A$16</c15:sqref>
                        </c15:formulaRef>
                      </c:ext>
                    </c:extLst>
                    <c:strCache>
                      <c:ptCount val="1"/>
                      <c:pt idx="0">
                        <c:v>Catedrático/a de Universidade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PDI_evolución!$B$14:$H$14</c15:sqref>
                        </c15:formulaRef>
                      </c:ext>
                    </c:extLst>
                    <c:strCach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PDI_evolución!$B$16:$H$16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153</c:v>
                      </c:pt>
                      <c:pt idx="1">
                        <c:v>173</c:v>
                      </c:pt>
                      <c:pt idx="2">
                        <c:v>193</c:v>
                      </c:pt>
                      <c:pt idx="3">
                        <c:v>222</c:v>
                      </c:pt>
                      <c:pt idx="4">
                        <c:v>251</c:v>
                      </c:pt>
                      <c:pt idx="5">
                        <c:v>274</c:v>
                      </c:pt>
                      <c:pt idx="6">
                        <c:v>296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271-404D-8A48-D943A17A415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PDI_evolución!$A$17</c15:sqref>
                        </c15:formulaRef>
                      </c:ext>
                    </c:extLst>
                    <c:strCache>
                      <c:ptCount val="1"/>
                      <c:pt idx="0">
                        <c:v>Profesor/a Titular de Escola Universitaria</c:v>
                      </c:pt>
                    </c:strCache>
                  </c:strRef>
                </c:tx>
                <c:spPr>
                  <a:ln w="34925" cap="rnd">
                    <a:solidFill>
                      <a:srgbClr val="FFFF00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PDI_evolución!$B$14:$H$14</c15:sqref>
                        </c15:formulaRef>
                      </c:ext>
                    </c:extLst>
                    <c:strCach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PDI_evolución!$B$17:$H$17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47</c:v>
                      </c:pt>
                      <c:pt idx="1">
                        <c:v>41</c:v>
                      </c:pt>
                      <c:pt idx="2">
                        <c:v>36</c:v>
                      </c:pt>
                      <c:pt idx="3">
                        <c:v>31</c:v>
                      </c:pt>
                      <c:pt idx="4">
                        <c:v>25</c:v>
                      </c:pt>
                      <c:pt idx="5">
                        <c:v>21</c:v>
                      </c:pt>
                      <c:pt idx="6">
                        <c:v>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271-404D-8A48-D943A17A415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PDI_evolución!$A$18</c15:sqref>
                        </c15:formulaRef>
                      </c:ext>
                    </c:extLst>
                    <c:strCache>
                      <c:ptCount val="1"/>
                      <c:pt idx="0">
                        <c:v>Profesor/a Titular de Universidade</c:v>
                      </c:pt>
                    </c:strCache>
                  </c:strRef>
                </c:tx>
                <c:spPr>
                  <a:ln w="34925" cap="rnd">
                    <a:solidFill>
                      <a:srgbClr val="92D050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PDI_evolución!$B$14:$H$14</c15:sqref>
                        </c15:formulaRef>
                      </c:ext>
                    </c:extLst>
                    <c:strCach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PDI_evolución!$B$18:$H$18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556</c:v>
                      </c:pt>
                      <c:pt idx="1">
                        <c:v>546</c:v>
                      </c:pt>
                      <c:pt idx="2">
                        <c:v>539</c:v>
                      </c:pt>
                      <c:pt idx="3">
                        <c:v>555</c:v>
                      </c:pt>
                      <c:pt idx="4">
                        <c:v>548</c:v>
                      </c:pt>
                      <c:pt idx="5">
                        <c:v>527</c:v>
                      </c:pt>
                      <c:pt idx="6">
                        <c:v>535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271-404D-8A48-D943A17A415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PDI_evolución!$A$19</c15:sqref>
                        </c15:formulaRef>
                      </c:ext>
                    </c:extLst>
                    <c:strCache>
                      <c:ptCount val="1"/>
                      <c:pt idx="0">
                        <c:v>Profesor/a Contratado/a Doutor/a</c:v>
                      </c:pt>
                    </c:strCache>
                  </c:strRef>
                </c:tx>
                <c:spPr>
                  <a:ln w="34925" cap="rnd">
                    <a:solidFill>
                      <a:schemeClr val="accent5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PDI_evolución!$B$14:$H$14</c15:sqref>
                        </c15:formulaRef>
                      </c:ext>
                    </c:extLst>
                    <c:strCach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PDI_evolución!$B$19:$H$19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255</c:v>
                      </c:pt>
                      <c:pt idx="1">
                        <c:v>238</c:v>
                      </c:pt>
                      <c:pt idx="2">
                        <c:v>223</c:v>
                      </c:pt>
                      <c:pt idx="3">
                        <c:v>173</c:v>
                      </c:pt>
                      <c:pt idx="4">
                        <c:v>162</c:v>
                      </c:pt>
                      <c:pt idx="5">
                        <c:v>150</c:v>
                      </c:pt>
                      <c:pt idx="6">
                        <c:v>125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271-404D-8A48-D943A17A4152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PDI_evolución!$A$20</c15:sqref>
                        </c15:formulaRef>
                      </c:ext>
                    </c:extLst>
                    <c:strCache>
                      <c:ptCount val="1"/>
                      <c:pt idx="0">
                        <c:v>Profesor/a permanente laboral</c:v>
                      </c:pt>
                    </c:strCache>
                  </c:strRef>
                </c:tx>
                <c:spPr>
                  <a:ln w="34925" cap="rnd">
                    <a:solidFill>
                      <a:schemeClr val="accent6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PDI_evolución!$B$14:$H$14</c15:sqref>
                        </c15:formulaRef>
                      </c:ext>
                    </c:extLst>
                    <c:strCach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PDI_evolución!$B$20:$H$20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4">
                        <c:v>2</c:v>
                      </c:pt>
                      <c:pt idx="5">
                        <c:v>7</c:v>
                      </c:pt>
                      <c:pt idx="6">
                        <c:v>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271-404D-8A48-D943A17A4152}"/>
                  </c:ext>
                </c:extLst>
              </c15:ser>
            </c15:filteredLineSeries>
          </c:ext>
        </c:extLst>
      </c:lineChart>
      <c:catAx>
        <c:axId val="111201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112021056"/>
        <c:crosses val="autoZero"/>
        <c:auto val="1"/>
        <c:lblAlgn val="ctr"/>
        <c:lblOffset val="100"/>
        <c:noMultiLvlLbl val="0"/>
      </c:catAx>
      <c:valAx>
        <c:axId val="1112021056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1120148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Evolución histórica segundo vinculación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PDI_evolución!$A$8</c:f>
              <c:strCache>
                <c:ptCount val="1"/>
                <c:pt idx="0">
                  <c:v>Vinculación permanente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PDI_evolución!$B$7:$H$7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PDI_evolución!$B$8:$H$8</c:f>
              <c:numCache>
                <c:formatCode>General</c:formatCode>
                <c:ptCount val="7"/>
                <c:pt idx="0">
                  <c:v>1025</c:v>
                </c:pt>
                <c:pt idx="1">
                  <c:v>1011</c:v>
                </c:pt>
                <c:pt idx="2">
                  <c:v>1002</c:v>
                </c:pt>
                <c:pt idx="3">
                  <c:v>992</c:v>
                </c:pt>
                <c:pt idx="4">
                  <c:v>999</c:v>
                </c:pt>
                <c:pt idx="5">
                  <c:v>989</c:v>
                </c:pt>
                <c:pt idx="6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6-4A7D-B94F-76CF2677E102}"/>
            </c:ext>
          </c:extLst>
        </c:ser>
        <c:ser>
          <c:idx val="1"/>
          <c:order val="1"/>
          <c:tx>
            <c:strRef>
              <c:f>PDI_evolución!$A$9</c:f>
              <c:strCache>
                <c:ptCount val="1"/>
                <c:pt idx="0">
                  <c:v>Vinculación temporal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PDI_evolución!$B$7:$H$7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PDI_evolución!$B$9:$H$9</c:f>
              <c:numCache>
                <c:formatCode>General</c:formatCode>
                <c:ptCount val="7"/>
                <c:pt idx="0">
                  <c:v>452</c:v>
                </c:pt>
                <c:pt idx="1">
                  <c:v>448</c:v>
                </c:pt>
                <c:pt idx="2">
                  <c:v>495</c:v>
                </c:pt>
                <c:pt idx="3">
                  <c:v>509</c:v>
                </c:pt>
                <c:pt idx="4">
                  <c:v>544</c:v>
                </c:pt>
                <c:pt idx="5">
                  <c:v>582</c:v>
                </c:pt>
                <c:pt idx="6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6-4A7D-B94F-76CF2677E1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63002496"/>
        <c:axId val="963000096"/>
      </c:lineChart>
      <c:catAx>
        <c:axId val="9630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00096"/>
        <c:crosses val="autoZero"/>
        <c:auto val="1"/>
        <c:lblAlgn val="ctr"/>
        <c:lblOffset val="100"/>
        <c:noMultiLvlLbl val="0"/>
      </c:catAx>
      <c:valAx>
        <c:axId val="96300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0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Evolución histórica segundo vinculación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PTXAS_evolución!$A$9</c:f>
              <c:strCache>
                <c:ptCount val="1"/>
                <c:pt idx="0">
                  <c:v>Vinculación permanente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PTXAS_evolución!$B$8:$H$8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PTXAS_evolución!$B$9:$H$9</c:f>
              <c:numCache>
                <c:formatCode>General</c:formatCode>
                <c:ptCount val="7"/>
                <c:pt idx="0">
                  <c:v>562</c:v>
                </c:pt>
                <c:pt idx="1">
                  <c:v>551</c:v>
                </c:pt>
                <c:pt idx="2">
                  <c:v>546</c:v>
                </c:pt>
                <c:pt idx="3">
                  <c:v>512</c:v>
                </c:pt>
                <c:pt idx="4">
                  <c:v>523</c:v>
                </c:pt>
                <c:pt idx="5">
                  <c:v>642</c:v>
                </c:pt>
                <c:pt idx="6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6-4881-B938-63FE1F4CAEFF}"/>
            </c:ext>
          </c:extLst>
        </c:ser>
        <c:ser>
          <c:idx val="1"/>
          <c:order val="1"/>
          <c:tx>
            <c:strRef>
              <c:f>PTXAS_evolución!$A$10</c:f>
              <c:strCache>
                <c:ptCount val="1"/>
                <c:pt idx="0">
                  <c:v>Vinculación temporal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PTXAS_evolución!$B$8:$H$8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PTXAS_evolución!$B$10:$H$10</c:f>
              <c:numCache>
                <c:formatCode>General</c:formatCode>
                <c:ptCount val="7"/>
                <c:pt idx="0">
                  <c:v>264</c:v>
                </c:pt>
                <c:pt idx="1">
                  <c:v>268</c:v>
                </c:pt>
                <c:pt idx="2">
                  <c:v>269</c:v>
                </c:pt>
                <c:pt idx="3">
                  <c:v>292</c:v>
                </c:pt>
                <c:pt idx="4">
                  <c:v>298</c:v>
                </c:pt>
                <c:pt idx="5">
                  <c:v>147</c:v>
                </c:pt>
                <c:pt idx="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6-4881-B938-63FE1F4CAE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63002496"/>
        <c:axId val="963000096"/>
      </c:lineChart>
      <c:catAx>
        <c:axId val="9630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00096"/>
        <c:crosses val="autoZero"/>
        <c:auto val="1"/>
        <c:lblAlgn val="ctr"/>
        <c:lblOffset val="100"/>
        <c:noMultiLvlLbl val="0"/>
      </c:catAx>
      <c:valAx>
        <c:axId val="96300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0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Evolución histórica por grupo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PTXAS_evolución!$A$27</c:f>
              <c:strCache>
                <c:ptCount val="1"/>
                <c:pt idx="0">
                  <c:v>Persoal Funcionario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PTXAS_evolución!$B$26:$H$26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PTXAS_evolución!$B$27:$H$27</c:f>
              <c:numCache>
                <c:formatCode>General</c:formatCode>
                <c:ptCount val="7"/>
                <c:pt idx="0">
                  <c:v>426</c:v>
                </c:pt>
                <c:pt idx="1">
                  <c:v>427</c:v>
                </c:pt>
                <c:pt idx="2">
                  <c:v>423</c:v>
                </c:pt>
                <c:pt idx="3">
                  <c:v>663</c:v>
                </c:pt>
                <c:pt idx="4">
                  <c:v>699</c:v>
                </c:pt>
                <c:pt idx="5">
                  <c:v>744</c:v>
                </c:pt>
                <c:pt idx="6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3-4388-92EE-D48F73D0569A}"/>
            </c:ext>
          </c:extLst>
        </c:ser>
        <c:ser>
          <c:idx val="1"/>
          <c:order val="1"/>
          <c:tx>
            <c:strRef>
              <c:f>PTXAS_evolución!$A$28</c:f>
              <c:strCache>
                <c:ptCount val="1"/>
                <c:pt idx="0">
                  <c:v>Persoal Laboral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6.7226890756302525E-3"/>
                  <c:y val="6.6666689997091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F3-4388-92EE-D48F73D0569A}"/>
                </c:ext>
              </c:extLst>
            </c:dLbl>
            <c:dLbl>
              <c:idx val="1"/>
              <c:layout>
                <c:manualLayout>
                  <c:x val="-6.7226890756302933E-3"/>
                  <c:y val="8.8888919996122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F3-4388-92EE-D48F73D0569A}"/>
                </c:ext>
              </c:extLst>
            </c:dLbl>
            <c:dLbl>
              <c:idx val="3"/>
              <c:layout>
                <c:manualLayout>
                  <c:x val="6.7226890756302525E-3"/>
                  <c:y val="-5.433646812957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F3-4388-92EE-D48F73D0569A}"/>
                </c:ext>
              </c:extLst>
            </c:dLbl>
            <c:dLbl>
              <c:idx val="4"/>
              <c:layout>
                <c:manualLayout>
                  <c:x val="4.4817927170869168E-3"/>
                  <c:y val="-6.2695924764890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F3-4388-92EE-D48F73D0569A}"/>
                </c:ext>
              </c:extLst>
            </c:dLbl>
            <c:dLbl>
              <c:idx val="5"/>
              <c:layout>
                <c:manualLayout>
                  <c:x val="-2.2408963585435816E-3"/>
                  <c:y val="-6.6875653082549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F3-4388-92EE-D48F73D0569A}"/>
                </c:ext>
              </c:extLst>
            </c:dLbl>
            <c:dLbl>
              <c:idx val="6"/>
              <c:layout>
                <c:manualLayout>
                  <c:x val="-1.5686274509803921E-2"/>
                  <c:y val="-5.8516196447230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F3-4388-92EE-D48F73D05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PTXAS_evolución!$B$26:$H$26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PTXAS_evolución!$B$28:$H$28</c:f>
              <c:numCache>
                <c:formatCode>General</c:formatCode>
                <c:ptCount val="7"/>
                <c:pt idx="0">
                  <c:v>393</c:v>
                </c:pt>
                <c:pt idx="1">
                  <c:v>388</c:v>
                </c:pt>
                <c:pt idx="2">
                  <c:v>386</c:v>
                </c:pt>
                <c:pt idx="3">
                  <c:v>147</c:v>
                </c:pt>
                <c:pt idx="4">
                  <c:v>114</c:v>
                </c:pt>
                <c:pt idx="5">
                  <c:v>37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3-4388-92EE-D48F73D0569A}"/>
            </c:ext>
          </c:extLst>
        </c:ser>
        <c:ser>
          <c:idx val="2"/>
          <c:order val="2"/>
          <c:tx>
            <c:strRef>
              <c:f>PTXAS_evolución!$A$29</c:f>
              <c:strCache>
                <c:ptCount val="1"/>
                <c:pt idx="0">
                  <c:v>Eventual/Alto cargo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PTXAS_evolución!$B$26:$H$26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PTXAS_evolución!$B$29:$H$29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3-4388-92EE-D48F73D056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63002496"/>
        <c:axId val="963000096"/>
      </c:lineChart>
      <c:catAx>
        <c:axId val="9630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00096"/>
        <c:crosses val="autoZero"/>
        <c:auto val="1"/>
        <c:lblAlgn val="ctr"/>
        <c:lblOffset val="100"/>
        <c:noMultiLvlLbl val="0"/>
      </c:catAx>
      <c:valAx>
        <c:axId val="96300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0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133349</xdr:rowOff>
    </xdr:from>
    <xdr:to>
      <xdr:col>3</xdr:col>
      <xdr:colOff>247650</xdr:colOff>
      <xdr:row>0</xdr:row>
      <xdr:rowOff>638174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43840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21</xdr:row>
      <xdr:rowOff>0</xdr:rowOff>
    </xdr:from>
    <xdr:to>
      <xdr:col>10</xdr:col>
      <xdr:colOff>428625</xdr:colOff>
      <xdr:row>35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21</xdr:row>
      <xdr:rowOff>23812</xdr:rowOff>
    </xdr:from>
    <xdr:to>
      <xdr:col>18</xdr:col>
      <xdr:colOff>752475</xdr:colOff>
      <xdr:row>35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742950</xdr:colOff>
      <xdr:row>21</xdr:row>
      <xdr:rowOff>0</xdr:rowOff>
    </xdr:from>
    <xdr:to>
      <xdr:col>25</xdr:col>
      <xdr:colOff>742950</xdr:colOff>
      <xdr:row>35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20</xdr:row>
      <xdr:rowOff>180975</xdr:rowOff>
    </xdr:from>
    <xdr:to>
      <xdr:col>5</xdr:col>
      <xdr:colOff>285750</xdr:colOff>
      <xdr:row>35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747712</xdr:colOff>
      <xdr:row>18</xdr:row>
      <xdr:rowOff>152399</xdr:rowOff>
    </xdr:from>
    <xdr:to>
      <xdr:col>18</xdr:col>
      <xdr:colOff>0</xdr:colOff>
      <xdr:row>29</xdr:row>
      <xdr:rowOff>119061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1306FE-2B7C-432D-827E-B256BAA53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31</xdr:row>
      <xdr:rowOff>161925</xdr:rowOff>
    </xdr:from>
    <xdr:to>
      <xdr:col>18</xdr:col>
      <xdr:colOff>19051</xdr:colOff>
      <xdr:row>45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8B9C0E-F95D-4610-A31E-9B910769D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171451</xdr:colOff>
      <xdr:row>0</xdr:row>
      <xdr:rowOff>133349</xdr:rowOff>
    </xdr:from>
    <xdr:to>
      <xdr:col>1</xdr:col>
      <xdr:colOff>657226</xdr:colOff>
      <xdr:row>0</xdr:row>
      <xdr:rowOff>638174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158C2BA7-A37B-400A-9D28-FA701E13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133349"/>
          <a:ext cx="3314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17</xdr:col>
      <xdr:colOff>676275</xdr:colOff>
      <xdr:row>17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63FD505-F782-4C90-B60A-487BA1B56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133349</xdr:rowOff>
    </xdr:from>
    <xdr:to>
      <xdr:col>1</xdr:col>
      <xdr:colOff>381000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1D166DF-299F-490E-A66D-D09CC900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133349"/>
          <a:ext cx="3086099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752475</xdr:colOff>
      <xdr:row>4</xdr:row>
      <xdr:rowOff>19051</xdr:rowOff>
    </xdr:from>
    <xdr:to>
      <xdr:col>16</xdr:col>
      <xdr:colOff>323850</xdr:colOff>
      <xdr:row>18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133A9A-6546-4973-A634-0A2B04D3D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23</xdr:row>
      <xdr:rowOff>28575</xdr:rowOff>
    </xdr:from>
    <xdr:to>
      <xdr:col>16</xdr:col>
      <xdr:colOff>381000</xdr:colOff>
      <xdr:row>38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D3D5FCB-907C-44E7-BC94-8A7DC8B90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rectorado.uvigo.es\comun\Unidade%20de%20Estudos%20e%20Programas\SIIU\m&#243;dulo%20bolsas%20e%20axudas\20132014_documentaci&#243;n\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D304F8-DF52-426F-BAF3-FB912B6C872E}" name="Tabla2" displayName="Tabla2" ref="A14:H28" totalsRowShown="0" headerRowDxfId="23" dataDxfId="22" headerRowCellStyle="Normal 2" dataCellStyle="Normal 2">
  <autoFilter ref="A14:H28" xr:uid="{90D304F8-DF52-426F-BAF3-FB912B6C872E}"/>
  <tableColumns count="8">
    <tableColumn id="1" xr3:uid="{D59D0881-1601-4FDB-97D4-8D0E0CD3D157}" name="Evolución histórica por categorías" dataDxfId="21" dataCellStyle="Normal 2 2"/>
    <tableColumn id="2" xr3:uid="{7F0C34A3-FC8E-47FE-83BF-E518AA2F44A3}" name="2019" dataDxfId="20" dataCellStyle="Normal 2"/>
    <tableColumn id="3" xr3:uid="{9C5A1303-5061-4F18-8384-F934FD42F073}" name="2020" dataDxfId="19" dataCellStyle="Normal 2"/>
    <tableColumn id="4" xr3:uid="{250C576A-8FCD-4E91-AF65-5DB879CC58E8}" name="2021" dataDxfId="18" dataCellStyle="Normal 2"/>
    <tableColumn id="5" xr3:uid="{5178A47A-8743-43B2-9967-A3618E9BD6C0}" name="2022" dataDxfId="17" dataCellStyle="Normal 2"/>
    <tableColumn id="6" xr3:uid="{F26B7273-D79D-42C0-B7BF-4D018ECB253F}" name="2023" dataDxfId="16" dataCellStyle="Normal 2"/>
    <tableColumn id="7" xr3:uid="{75CEC6BA-8435-45A0-9690-8B23E653E40A}" name="2024" dataDxfId="15" dataCellStyle="Normal 2"/>
    <tableColumn id="8" xr3:uid="{F437F1BD-8444-409B-BB91-2A566CC57037}" name="2025" dataDxfId="14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E18875-1F72-4195-9951-834EAF0FC46B}" name="Tabla1" displayName="Tabla1" ref="A7:H11" totalsRowShown="0" headerRowDxfId="13" tableBorderDxfId="12" headerRowCellStyle="Normal 2">
  <autoFilter ref="A7:H11" xr:uid="{A1E18875-1F72-4195-9951-834EAF0FC46B}"/>
  <tableColumns count="8">
    <tableColumn id="1" xr3:uid="{60F752D8-709B-4B83-A165-366538743CE9}" name="Evolución histórica segundo vinculación"/>
    <tableColumn id="2" xr3:uid="{2004A8AA-E0E6-4093-AE1A-999F8B8BA487}" name="2019"/>
    <tableColumn id="3" xr3:uid="{383053D2-79D5-4B98-B57D-C7A78310B61B}" name="2020"/>
    <tableColumn id="4" xr3:uid="{AEA4B557-84B2-4CCE-9D8F-3061D7CDF60D}" name="2021"/>
    <tableColumn id="5" xr3:uid="{8A50CD21-B841-4F33-B7C8-3AA29B4CCA94}" name="2022"/>
    <tableColumn id="6" xr3:uid="{FDFD8759-A4D0-45C0-A4A5-FCA22A3CD1AB}" name="2023"/>
    <tableColumn id="7" xr3:uid="{2630E60E-61C9-43A2-9D22-A989ED5C9FF5}" name="2024"/>
    <tableColumn id="8" xr3:uid="{8EB8B291-40A8-41A6-96DC-545C79DCAFDD}" name="20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62F7FC-DB2D-4D3F-92E2-138952119EFD}" name="Tabla14" displayName="Tabla14" ref="A8:H12" totalsRowShown="0" headerRowDxfId="11" tableBorderDxfId="10" headerRowCellStyle="Normal 2">
  <autoFilter ref="A8:H12" xr:uid="{B062F7FC-DB2D-4D3F-92E2-138952119EFD}"/>
  <tableColumns count="8">
    <tableColumn id="1" xr3:uid="{340450AC-BE8D-46E6-884B-D83E3EC95AD8}" name="Evolución histórica segundo vinculación"/>
    <tableColumn id="2" xr3:uid="{17A2E3BA-D30F-40A6-BD1E-A68014B543DB}" name="2019"/>
    <tableColumn id="3" xr3:uid="{D4FE718F-5728-43F8-A633-2631B7C48F42}" name="2020"/>
    <tableColumn id="4" xr3:uid="{A5A8FEE9-9758-40B5-8FE9-8F4E76459BC6}" name="2021"/>
    <tableColumn id="5" xr3:uid="{CBBE883D-5ABF-4CC1-823E-B2C7913EC074}" name="2022"/>
    <tableColumn id="6" xr3:uid="{56D0F998-B43D-4202-A0CF-419C267C337D}" name="2023"/>
    <tableColumn id="7" xr3:uid="{3DA55F43-34F7-4679-9438-7C41DEED053C}" name="2024"/>
    <tableColumn id="8" xr3:uid="{25582579-E5B2-4A40-8E6C-FCC799FAF9FB}" name="202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19C10F-9974-405A-BBA4-AFCC6EE169F6}" name="Tabla25" displayName="Tabla25" ref="A26:H30" totalsRowShown="0" headerRowDxfId="9" dataDxfId="8" headerRowCellStyle="Normal 2" dataCellStyle="Normal 2">
  <autoFilter ref="A26:H30" xr:uid="{B419C10F-9974-405A-BBA4-AFCC6EE169F6}"/>
  <tableColumns count="8">
    <tableColumn id="1" xr3:uid="{4714F13E-3CDC-4EE4-8709-B20D33144930}" name="Evolución histórica por grupo" dataDxfId="7" dataCellStyle="Normal 2 2"/>
    <tableColumn id="2" xr3:uid="{5C12E387-A794-4E56-AE05-26E34ADF3BC1}" name="2019" dataDxfId="6" dataCellStyle="Normal 2"/>
    <tableColumn id="3" xr3:uid="{111CE93F-3A2C-4407-AC64-8757C565BD59}" name="2020" dataDxfId="5" dataCellStyle="Normal 2"/>
    <tableColumn id="4" xr3:uid="{472948BA-E0B4-44B3-AD8E-48AC6B6B5B5C}" name="2021" dataDxfId="4" dataCellStyle="Normal 2"/>
    <tableColumn id="5" xr3:uid="{19D74AC3-2873-4CDB-B5C6-5A2ED203BF17}" name="2022" dataDxfId="3" dataCellStyle="Normal 2"/>
    <tableColumn id="6" xr3:uid="{81C8E9B2-4F0D-4505-B935-93E71673E959}" name="2023" dataDxfId="2" dataCellStyle="Normal 2"/>
    <tableColumn id="7" xr3:uid="{6CC55BB8-C3F7-4BC7-8C92-9369985539C4}" name="2024" dataDxfId="1" dataCellStyle="Normal 2"/>
    <tableColumn id="8" xr3:uid="{4459DC6C-5F58-4D9B-8626-6189E9A5BEF1}" name="2025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tabSelected="1" workbookViewId="0">
      <selection activeCell="A2" sqref="A2"/>
    </sheetView>
  </sheetViews>
  <sheetFormatPr baseColWidth="10" defaultRowHeight="15" x14ac:dyDescent="0.25"/>
  <cols>
    <col min="2" max="2" width="10.85546875" customWidth="1"/>
    <col min="3" max="3" width="13.140625" bestFit="1" customWidth="1"/>
    <col min="4" max="4" width="15.5703125" bestFit="1" customWidth="1"/>
    <col min="5" max="10" width="15.5703125" customWidth="1"/>
    <col min="11" max="11" width="10.140625" customWidth="1"/>
    <col min="22" max="22" width="13.7109375" customWidth="1"/>
    <col min="23" max="23" width="13.85546875" customWidth="1"/>
    <col min="24" max="24" width="14.42578125" customWidth="1"/>
  </cols>
  <sheetData>
    <row r="1" spans="1:31" s="6" customFormat="1" ht="58.5" customHeight="1" thickBo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5"/>
      <c r="N1" s="3"/>
      <c r="O1" s="3"/>
      <c r="P1" s="4"/>
      <c r="Q1" s="3"/>
      <c r="R1" s="3"/>
      <c r="S1" s="3"/>
      <c r="T1" s="39" t="s">
        <v>0</v>
      </c>
      <c r="U1" s="39"/>
      <c r="V1" s="39"/>
      <c r="W1" s="39"/>
      <c r="X1" s="12"/>
      <c r="Y1" s="12"/>
      <c r="Z1" s="12"/>
      <c r="AA1" s="12"/>
    </row>
    <row r="3" spans="1:31" x14ac:dyDescent="0.25">
      <c r="A3" t="s">
        <v>6</v>
      </c>
    </row>
    <row r="4" spans="1:31" x14ac:dyDescent="0.25">
      <c r="A4" t="s">
        <v>1</v>
      </c>
    </row>
    <row r="5" spans="1:31" x14ac:dyDescent="0.25">
      <c r="A5" t="s">
        <v>30</v>
      </c>
    </row>
    <row r="6" spans="1:31" ht="21" customHeight="1" x14ac:dyDescent="0.25">
      <c r="N6" s="41"/>
      <c r="O6" s="41"/>
      <c r="P6" s="41"/>
      <c r="Q6" s="41"/>
      <c r="R6" s="41"/>
      <c r="S6" s="41"/>
      <c r="T6" s="41"/>
      <c r="AB6" s="41"/>
      <c r="AC6" s="42"/>
      <c r="AD6" s="42"/>
      <c r="AE6" s="42"/>
    </row>
    <row r="8" spans="1:31" x14ac:dyDescent="0.25">
      <c r="B8" s="40" t="s">
        <v>5</v>
      </c>
      <c r="C8" s="40"/>
      <c r="D8" s="40"/>
      <c r="E8" s="8"/>
      <c r="F8" s="8"/>
      <c r="H8" s="40" t="s">
        <v>31</v>
      </c>
      <c r="I8" s="40"/>
      <c r="J8" s="40"/>
      <c r="O8" s="40" t="s">
        <v>32</v>
      </c>
      <c r="P8" s="40"/>
      <c r="Q8" s="40"/>
      <c r="R8" s="7"/>
      <c r="S8" s="7"/>
      <c r="V8" s="40" t="s">
        <v>33</v>
      </c>
      <c r="W8" s="40"/>
      <c r="X8" s="40"/>
      <c r="Y8" s="8"/>
      <c r="Z8" s="8"/>
    </row>
    <row r="9" spans="1:31" x14ac:dyDescent="0.25">
      <c r="A9" s="9"/>
      <c r="B9" s="10" t="s">
        <v>2</v>
      </c>
      <c r="C9" s="11" t="s">
        <v>3</v>
      </c>
      <c r="D9" s="9" t="s">
        <v>4</v>
      </c>
      <c r="E9" s="9"/>
      <c r="F9" s="9"/>
      <c r="G9" s="9"/>
      <c r="H9" s="10" t="s">
        <v>2</v>
      </c>
      <c r="I9" s="11" t="s">
        <v>3</v>
      </c>
      <c r="J9" s="9" t="s">
        <v>4</v>
      </c>
      <c r="N9" s="9"/>
      <c r="O9" s="10" t="s">
        <v>2</v>
      </c>
      <c r="P9" s="11" t="s">
        <v>3</v>
      </c>
      <c r="Q9" s="9" t="s">
        <v>4</v>
      </c>
      <c r="R9" s="9"/>
      <c r="S9" s="9"/>
      <c r="U9" s="9"/>
      <c r="V9" s="10" t="s">
        <v>2</v>
      </c>
      <c r="W9" s="11" t="s">
        <v>3</v>
      </c>
      <c r="X9" s="9" t="s">
        <v>4</v>
      </c>
      <c r="Y9" s="9"/>
      <c r="Z9" s="9"/>
    </row>
    <row r="10" spans="1:31" x14ac:dyDescent="0.25">
      <c r="A10">
        <v>2017</v>
      </c>
      <c r="B10" s="13">
        <v>1450</v>
      </c>
      <c r="C10" s="14">
        <v>1343</v>
      </c>
      <c r="D10" s="15">
        <f>B10+C10</f>
        <v>2793</v>
      </c>
      <c r="G10">
        <v>2017</v>
      </c>
      <c r="H10" s="13">
        <v>280</v>
      </c>
      <c r="I10" s="14">
        <v>438</v>
      </c>
      <c r="J10" s="15">
        <f>SUM(H10:I10)</f>
        <v>718</v>
      </c>
      <c r="N10">
        <v>2017</v>
      </c>
      <c r="O10" s="13">
        <v>840</v>
      </c>
      <c r="P10" s="14">
        <v>568</v>
      </c>
      <c r="Q10" s="15">
        <f>SUM(O10:P10)</f>
        <v>1408</v>
      </c>
      <c r="U10">
        <v>2017</v>
      </c>
      <c r="V10" s="13">
        <v>330</v>
      </c>
      <c r="W10" s="14">
        <v>337</v>
      </c>
      <c r="X10" s="15">
        <v>667</v>
      </c>
    </row>
    <row r="11" spans="1:31" x14ac:dyDescent="0.25">
      <c r="A11">
        <v>2018</v>
      </c>
      <c r="B11" s="13">
        <v>1471</v>
      </c>
      <c r="C11" s="14">
        <v>1379</v>
      </c>
      <c r="D11" s="15">
        <f t="shared" ref="D11:D18" si="0">B11+C11</f>
        <v>2850</v>
      </c>
      <c r="G11" s="16" t="s">
        <v>7</v>
      </c>
      <c r="H11" s="13">
        <v>314</v>
      </c>
      <c r="I11" s="14">
        <v>479</v>
      </c>
      <c r="J11" s="15">
        <f t="shared" ref="J11:J18" si="1">SUM(H11:I11)</f>
        <v>793</v>
      </c>
      <c r="N11">
        <v>2018</v>
      </c>
      <c r="O11" s="13">
        <v>827</v>
      </c>
      <c r="P11" s="14">
        <v>573</v>
      </c>
      <c r="Q11" s="15">
        <f t="shared" ref="Q11:Q18" si="2">SUM(O11:P11)</f>
        <v>1400</v>
      </c>
      <c r="U11">
        <v>2018</v>
      </c>
      <c r="V11" s="13">
        <v>330</v>
      </c>
      <c r="W11" s="14">
        <v>327</v>
      </c>
      <c r="X11" s="15">
        <v>657</v>
      </c>
    </row>
    <row r="12" spans="1:31" x14ac:dyDescent="0.25">
      <c r="A12">
        <v>2019</v>
      </c>
      <c r="B12" s="13">
        <v>1503</v>
      </c>
      <c r="C12" s="14">
        <v>1458</v>
      </c>
      <c r="D12" s="15">
        <f t="shared" si="0"/>
        <v>2961</v>
      </c>
      <c r="G12">
        <v>2019</v>
      </c>
      <c r="H12" s="13">
        <v>328</v>
      </c>
      <c r="I12" s="14">
        <v>501</v>
      </c>
      <c r="J12" s="15">
        <f t="shared" si="1"/>
        <v>829</v>
      </c>
      <c r="N12">
        <v>2019</v>
      </c>
      <c r="O12" s="13">
        <v>862</v>
      </c>
      <c r="P12" s="14">
        <v>615</v>
      </c>
      <c r="Q12" s="15">
        <f t="shared" si="2"/>
        <v>1477</v>
      </c>
      <c r="U12">
        <v>2019</v>
      </c>
      <c r="V12" s="13">
        <v>313</v>
      </c>
      <c r="W12" s="14">
        <v>342</v>
      </c>
      <c r="X12" s="15">
        <v>655</v>
      </c>
    </row>
    <row r="13" spans="1:31" x14ac:dyDescent="0.25">
      <c r="A13" s="18">
        <v>2020</v>
      </c>
      <c r="B13" s="17">
        <v>1481</v>
      </c>
      <c r="C13" s="14">
        <v>1468</v>
      </c>
      <c r="D13" s="15">
        <f t="shared" si="0"/>
        <v>2949</v>
      </c>
      <c r="G13" s="18">
        <v>2020</v>
      </c>
      <c r="H13" s="17">
        <v>323</v>
      </c>
      <c r="I13" s="14">
        <v>499</v>
      </c>
      <c r="J13" s="15">
        <f t="shared" si="1"/>
        <v>822</v>
      </c>
      <c r="N13" s="18">
        <v>2020</v>
      </c>
      <c r="O13" s="17">
        <v>846</v>
      </c>
      <c r="P13" s="14">
        <v>613</v>
      </c>
      <c r="Q13" s="15">
        <f t="shared" si="2"/>
        <v>1459</v>
      </c>
      <c r="U13" s="18">
        <v>2020</v>
      </c>
      <c r="V13" s="17">
        <v>312</v>
      </c>
      <c r="W13" s="14">
        <v>356</v>
      </c>
      <c r="X13" s="15">
        <v>668</v>
      </c>
    </row>
    <row r="14" spans="1:31" x14ac:dyDescent="0.25">
      <c r="A14" s="18">
        <v>2021</v>
      </c>
      <c r="B14" s="17">
        <v>1509</v>
      </c>
      <c r="C14" s="14">
        <v>1485</v>
      </c>
      <c r="D14" s="15">
        <f t="shared" si="0"/>
        <v>2994</v>
      </c>
      <c r="G14" s="18">
        <v>2021</v>
      </c>
      <c r="H14" s="17">
        <v>322</v>
      </c>
      <c r="I14" s="14">
        <v>494</v>
      </c>
      <c r="J14" s="15">
        <f t="shared" si="1"/>
        <v>816</v>
      </c>
      <c r="N14" s="18">
        <v>2021</v>
      </c>
      <c r="O14" s="17">
        <v>861</v>
      </c>
      <c r="P14" s="14">
        <v>636</v>
      </c>
      <c r="Q14" s="15">
        <f t="shared" si="2"/>
        <v>1497</v>
      </c>
      <c r="U14" s="18">
        <v>2021</v>
      </c>
      <c r="V14" s="17">
        <v>326</v>
      </c>
      <c r="W14" s="14">
        <v>355</v>
      </c>
      <c r="X14" s="15">
        <v>681</v>
      </c>
    </row>
    <row r="15" spans="1:31" x14ac:dyDescent="0.25">
      <c r="A15" s="18">
        <v>2022</v>
      </c>
      <c r="B15" s="17">
        <f>H15+O15+V15</f>
        <v>1499</v>
      </c>
      <c r="C15" s="14">
        <f>I15+P15+W15</f>
        <v>1458</v>
      </c>
      <c r="D15" s="15">
        <f t="shared" si="0"/>
        <v>2957</v>
      </c>
      <c r="G15" s="18">
        <v>2022</v>
      </c>
      <c r="H15" s="17">
        <v>319</v>
      </c>
      <c r="I15" s="14">
        <v>499</v>
      </c>
      <c r="J15" s="15">
        <f t="shared" si="1"/>
        <v>818</v>
      </c>
      <c r="N15" s="18">
        <v>2022</v>
      </c>
      <c r="O15" s="17">
        <v>856</v>
      </c>
      <c r="P15" s="14">
        <v>645</v>
      </c>
      <c r="Q15" s="15">
        <f t="shared" si="2"/>
        <v>1501</v>
      </c>
      <c r="U15" s="18">
        <v>2022</v>
      </c>
      <c r="V15" s="17">
        <v>324</v>
      </c>
      <c r="W15" s="14">
        <v>314</v>
      </c>
      <c r="X15" s="15">
        <v>638</v>
      </c>
    </row>
    <row r="16" spans="1:31" x14ac:dyDescent="0.25">
      <c r="A16" s="18">
        <v>2023</v>
      </c>
      <c r="B16" s="17">
        <v>1622</v>
      </c>
      <c r="C16" s="14">
        <v>1567</v>
      </c>
      <c r="D16" s="15">
        <f t="shared" si="0"/>
        <v>3189</v>
      </c>
      <c r="G16" s="18">
        <v>2023</v>
      </c>
      <c r="H16" s="17">
        <v>315</v>
      </c>
      <c r="I16" s="14">
        <v>506</v>
      </c>
      <c r="J16" s="15">
        <f t="shared" si="1"/>
        <v>821</v>
      </c>
      <c r="N16" s="18">
        <v>2023</v>
      </c>
      <c r="O16" s="17">
        <v>877</v>
      </c>
      <c r="P16" s="14">
        <v>666</v>
      </c>
      <c r="Q16" s="15">
        <f t="shared" si="2"/>
        <v>1543</v>
      </c>
      <c r="U16" s="18">
        <v>2023</v>
      </c>
      <c r="V16" s="17">
        <v>430</v>
      </c>
      <c r="W16" s="14">
        <v>395</v>
      </c>
      <c r="X16" s="15">
        <v>825</v>
      </c>
    </row>
    <row r="17" spans="1:24" x14ac:dyDescent="0.25">
      <c r="A17" s="18">
        <v>2024</v>
      </c>
      <c r="B17" s="17">
        <v>1614</v>
      </c>
      <c r="C17" s="14">
        <v>1576</v>
      </c>
      <c r="D17" s="15">
        <f t="shared" si="0"/>
        <v>3190</v>
      </c>
      <c r="G17" s="18">
        <v>2024</v>
      </c>
      <c r="H17" s="17">
        <v>311</v>
      </c>
      <c r="I17" s="14">
        <v>478</v>
      </c>
      <c r="J17" s="15">
        <f t="shared" si="1"/>
        <v>789</v>
      </c>
      <c r="N17" s="18">
        <v>2024</v>
      </c>
      <c r="O17" s="17">
        <v>891</v>
      </c>
      <c r="P17" s="14">
        <v>674</v>
      </c>
      <c r="Q17" s="15">
        <f t="shared" si="2"/>
        <v>1565</v>
      </c>
      <c r="U17" s="18">
        <v>2024</v>
      </c>
      <c r="V17" s="17">
        <v>412</v>
      </c>
      <c r="W17" s="14">
        <v>424</v>
      </c>
      <c r="X17" s="15">
        <v>836</v>
      </c>
    </row>
    <row r="18" spans="1:24" x14ac:dyDescent="0.25">
      <c r="A18" s="18">
        <v>2025</v>
      </c>
      <c r="B18" s="17">
        <v>1647</v>
      </c>
      <c r="C18" s="14">
        <v>1631</v>
      </c>
      <c r="D18" s="15">
        <f t="shared" si="0"/>
        <v>3278</v>
      </c>
      <c r="G18" s="18">
        <v>2025</v>
      </c>
      <c r="H18" s="17">
        <v>317</v>
      </c>
      <c r="I18" s="14">
        <v>494</v>
      </c>
      <c r="J18" s="15">
        <f t="shared" si="1"/>
        <v>811</v>
      </c>
      <c r="N18" s="18">
        <v>2025</v>
      </c>
      <c r="O18" s="17">
        <v>928</v>
      </c>
      <c r="P18" s="14">
        <v>713</v>
      </c>
      <c r="Q18" s="15">
        <f t="shared" si="2"/>
        <v>1641</v>
      </c>
      <c r="U18" s="18">
        <v>2025</v>
      </c>
      <c r="V18" s="17">
        <v>402</v>
      </c>
      <c r="W18" s="14">
        <v>424</v>
      </c>
      <c r="X18" s="15">
        <v>826</v>
      </c>
    </row>
    <row r="37" spans="7:7" x14ac:dyDescent="0.25">
      <c r="G37" s="6" t="s">
        <v>8</v>
      </c>
    </row>
  </sheetData>
  <mergeCells count="7">
    <mergeCell ref="T1:W1"/>
    <mergeCell ref="B8:D8"/>
    <mergeCell ref="N6:T6"/>
    <mergeCell ref="AB6:AE6"/>
    <mergeCell ref="H8:J8"/>
    <mergeCell ref="O8:Q8"/>
    <mergeCell ref="V8:X8"/>
  </mergeCells>
  <pageMargins left="0.7" right="0.7" top="0.75" bottom="0.75" header="0.3" footer="0.3"/>
  <pageSetup paperSize="9" orientation="portrait" r:id="rId1"/>
  <ignoredErrors>
    <ignoredError sqref="J10:J18 Q10: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69AB-A34B-444B-B9E3-DEBF4086D18D}">
  <dimension ref="A1:AC28"/>
  <sheetViews>
    <sheetView topLeftCell="A13" workbookViewId="0">
      <selection activeCell="F37" sqref="F37"/>
    </sheetView>
  </sheetViews>
  <sheetFormatPr baseColWidth="10" defaultRowHeight="15.75" x14ac:dyDescent="0.25"/>
  <cols>
    <col min="1" max="1" width="42.42578125" style="19" customWidth="1"/>
    <col min="2" max="16384" width="11.42578125" style="19"/>
  </cols>
  <sheetData>
    <row r="1" spans="1:29" s="6" customFormat="1" ht="58.5" customHeight="1" thickBo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9" t="s">
        <v>0</v>
      </c>
      <c r="P1" s="39"/>
      <c r="Q1" s="39"/>
      <c r="R1" s="39"/>
      <c r="S1" s="3"/>
      <c r="T1" s="3"/>
      <c r="U1" s="3"/>
      <c r="Z1" s="12"/>
      <c r="AA1" s="12"/>
      <c r="AB1" s="12"/>
      <c r="AC1" s="12"/>
    </row>
    <row r="2" spans="1:29" customFormat="1" ht="15" x14ac:dyDescent="0.25"/>
    <row r="3" spans="1:29" customFormat="1" ht="15" x14ac:dyDescent="0.25">
      <c r="A3" t="s">
        <v>39</v>
      </c>
    </row>
    <row r="4" spans="1:29" customFormat="1" ht="15" x14ac:dyDescent="0.25">
      <c r="A4" t="s">
        <v>28</v>
      </c>
    </row>
    <row r="5" spans="1:29" customFormat="1" ht="15" x14ac:dyDescent="0.25">
      <c r="A5" t="s">
        <v>30</v>
      </c>
    </row>
    <row r="6" spans="1:29" customFormat="1" ht="15" x14ac:dyDescent="0.25"/>
    <row r="7" spans="1:29" customFormat="1" x14ac:dyDescent="0.25">
      <c r="A7" s="34" t="s">
        <v>38</v>
      </c>
      <c r="B7" s="35" t="s">
        <v>27</v>
      </c>
      <c r="C7" s="35" t="s">
        <v>26</v>
      </c>
      <c r="D7" s="35" t="s">
        <v>25</v>
      </c>
      <c r="E7" s="35" t="s">
        <v>24</v>
      </c>
      <c r="F7" s="35" t="s">
        <v>23</v>
      </c>
      <c r="G7" s="35" t="s">
        <v>29</v>
      </c>
      <c r="H7" s="36" t="s">
        <v>34</v>
      </c>
    </row>
    <row r="8" spans="1:29" customFormat="1" x14ac:dyDescent="0.25">
      <c r="A8" s="25" t="s">
        <v>35</v>
      </c>
      <c r="B8" s="26">
        <v>1025</v>
      </c>
      <c r="C8" s="26">
        <v>1011</v>
      </c>
      <c r="D8" s="26">
        <v>1002</v>
      </c>
      <c r="E8" s="26">
        <v>992</v>
      </c>
      <c r="F8" s="26">
        <v>999</v>
      </c>
      <c r="G8" s="26">
        <v>989</v>
      </c>
      <c r="H8" s="27">
        <v>1051</v>
      </c>
    </row>
    <row r="9" spans="1:29" customFormat="1" x14ac:dyDescent="0.25">
      <c r="A9" s="28" t="s">
        <v>36</v>
      </c>
      <c r="B9" s="29">
        <v>452</v>
      </c>
      <c r="C9" s="29">
        <v>448</v>
      </c>
      <c r="D9" s="29">
        <v>495</v>
      </c>
      <c r="E9" s="29">
        <v>509</v>
      </c>
      <c r="F9" s="29">
        <v>544</v>
      </c>
      <c r="G9" s="29">
        <v>582</v>
      </c>
      <c r="H9" s="30">
        <v>590</v>
      </c>
    </row>
    <row r="10" spans="1:29" customFormat="1" x14ac:dyDescent="0.25">
      <c r="A10" s="31" t="s">
        <v>9</v>
      </c>
      <c r="B10" s="32">
        <f>SUBTOTAL(109,B8:B9)</f>
        <v>1477</v>
      </c>
      <c r="C10" s="32">
        <f t="shared" ref="C10:H10" si="0">SUBTOTAL(109,C8:C9)</f>
        <v>1459</v>
      </c>
      <c r="D10" s="32">
        <f t="shared" si="0"/>
        <v>1497</v>
      </c>
      <c r="E10" s="32">
        <f t="shared" si="0"/>
        <v>1501</v>
      </c>
      <c r="F10" s="32">
        <f t="shared" si="0"/>
        <v>1543</v>
      </c>
      <c r="G10" s="32">
        <f t="shared" si="0"/>
        <v>1571</v>
      </c>
      <c r="H10" s="33">
        <f t="shared" si="0"/>
        <v>1641</v>
      </c>
    </row>
    <row r="11" spans="1:29" customFormat="1" x14ac:dyDescent="0.25">
      <c r="A11" s="37" t="s">
        <v>40</v>
      </c>
      <c r="B11" s="38">
        <f>B9/B10</f>
        <v>0.3060257278266757</v>
      </c>
      <c r="C11" s="38">
        <f t="shared" ref="C11:H11" si="1">C9/C10</f>
        <v>0.30705962988348184</v>
      </c>
      <c r="D11" s="38">
        <f t="shared" si="1"/>
        <v>0.33066132264529058</v>
      </c>
      <c r="E11" s="38">
        <f t="shared" si="1"/>
        <v>0.3391072618254497</v>
      </c>
      <c r="F11" s="38">
        <f t="shared" si="1"/>
        <v>0.35255994815294878</v>
      </c>
      <c r="G11" s="38">
        <f t="shared" si="1"/>
        <v>0.37046467218332274</v>
      </c>
      <c r="H11" s="38">
        <f t="shared" si="1"/>
        <v>0.35953686776355881</v>
      </c>
    </row>
    <row r="12" spans="1:29" customFormat="1" ht="15" x14ac:dyDescent="0.25"/>
    <row r="13" spans="1:29" customFormat="1" ht="15" x14ac:dyDescent="0.25"/>
    <row r="14" spans="1:29" customFormat="1" x14ac:dyDescent="0.25">
      <c r="A14" s="20" t="s">
        <v>37</v>
      </c>
      <c r="B14" s="24" t="s">
        <v>27</v>
      </c>
      <c r="C14" s="24" t="s">
        <v>26</v>
      </c>
      <c r="D14" s="24" t="s">
        <v>25</v>
      </c>
      <c r="E14" s="24" t="s">
        <v>24</v>
      </c>
      <c r="F14" s="24" t="s">
        <v>23</v>
      </c>
      <c r="G14" s="24" t="s">
        <v>29</v>
      </c>
      <c r="H14" s="24" t="s">
        <v>34</v>
      </c>
    </row>
    <row r="15" spans="1:29" customFormat="1" x14ac:dyDescent="0.25">
      <c r="A15" s="21" t="s">
        <v>22</v>
      </c>
      <c r="B15" s="19">
        <v>14</v>
      </c>
      <c r="C15" s="19">
        <v>13</v>
      </c>
      <c r="D15" s="19">
        <v>11</v>
      </c>
      <c r="E15" s="19">
        <v>11</v>
      </c>
      <c r="F15" s="19">
        <v>11</v>
      </c>
      <c r="G15" s="19">
        <v>10</v>
      </c>
      <c r="H15" s="19">
        <v>10</v>
      </c>
    </row>
    <row r="16" spans="1:29" customFormat="1" x14ac:dyDescent="0.25">
      <c r="A16" s="21" t="s">
        <v>21</v>
      </c>
      <c r="B16" s="19">
        <v>153</v>
      </c>
      <c r="C16" s="19">
        <v>173</v>
      </c>
      <c r="D16" s="19">
        <v>193</v>
      </c>
      <c r="E16" s="19">
        <v>222</v>
      </c>
      <c r="F16" s="19">
        <v>251</v>
      </c>
      <c r="G16" s="19">
        <v>274</v>
      </c>
      <c r="H16" s="19">
        <v>296</v>
      </c>
    </row>
    <row r="17" spans="1:8" x14ac:dyDescent="0.25">
      <c r="A17" s="21" t="s">
        <v>20</v>
      </c>
      <c r="B17" s="19">
        <v>47</v>
      </c>
      <c r="C17" s="19">
        <v>41</v>
      </c>
      <c r="D17" s="19">
        <v>36</v>
      </c>
      <c r="E17" s="19">
        <v>31</v>
      </c>
      <c r="F17" s="19">
        <v>25</v>
      </c>
      <c r="G17" s="19">
        <v>21</v>
      </c>
      <c r="H17" s="19">
        <v>17</v>
      </c>
    </row>
    <row r="18" spans="1:8" x14ac:dyDescent="0.25">
      <c r="A18" s="21" t="s">
        <v>19</v>
      </c>
      <c r="B18" s="19">
        <v>556</v>
      </c>
      <c r="C18" s="19">
        <v>546</v>
      </c>
      <c r="D18" s="19">
        <v>539</v>
      </c>
      <c r="E18" s="19">
        <v>555</v>
      </c>
      <c r="F18" s="19">
        <v>548</v>
      </c>
      <c r="G18" s="19">
        <v>527</v>
      </c>
      <c r="H18" s="19">
        <v>535</v>
      </c>
    </row>
    <row r="19" spans="1:8" x14ac:dyDescent="0.25">
      <c r="A19" s="21" t="s">
        <v>18</v>
      </c>
      <c r="B19" s="19">
        <v>255</v>
      </c>
      <c r="C19" s="19">
        <v>238</v>
      </c>
      <c r="D19" s="19">
        <v>223</v>
      </c>
      <c r="E19" s="19">
        <v>173</v>
      </c>
      <c r="F19" s="19">
        <v>162</v>
      </c>
      <c r="G19" s="19">
        <v>150</v>
      </c>
      <c r="H19" s="19">
        <v>125</v>
      </c>
    </row>
    <row r="20" spans="1:8" x14ac:dyDescent="0.25">
      <c r="A20" s="21" t="s">
        <v>17</v>
      </c>
      <c r="F20" s="19">
        <v>2</v>
      </c>
      <c r="G20" s="19">
        <v>7</v>
      </c>
      <c r="H20" s="19">
        <v>68</v>
      </c>
    </row>
    <row r="21" spans="1:8" x14ac:dyDescent="0.25">
      <c r="A21" s="19" t="s">
        <v>16</v>
      </c>
      <c r="B21" s="19">
        <v>1</v>
      </c>
      <c r="D21" s="19">
        <v>1</v>
      </c>
    </row>
    <row r="22" spans="1:8" x14ac:dyDescent="0.25">
      <c r="A22" s="21" t="s">
        <v>15</v>
      </c>
      <c r="B22" s="19">
        <v>4</v>
      </c>
      <c r="C22" s="19">
        <v>3</v>
      </c>
      <c r="D22" s="19">
        <v>4</v>
      </c>
      <c r="E22" s="19">
        <v>4</v>
      </c>
      <c r="F22" s="19">
        <v>6</v>
      </c>
      <c r="G22" s="19">
        <v>6</v>
      </c>
      <c r="H22" s="19">
        <v>4</v>
      </c>
    </row>
    <row r="23" spans="1:8" x14ac:dyDescent="0.25">
      <c r="A23" s="21" t="s">
        <v>14</v>
      </c>
      <c r="B23" s="19">
        <v>322</v>
      </c>
      <c r="C23" s="19">
        <v>302</v>
      </c>
      <c r="D23" s="19">
        <v>307</v>
      </c>
      <c r="E23" s="19">
        <v>301</v>
      </c>
      <c r="F23" s="19">
        <v>310</v>
      </c>
      <c r="G23" s="19">
        <v>296</v>
      </c>
      <c r="H23" s="19">
        <v>273</v>
      </c>
    </row>
    <row r="24" spans="1:8" x14ac:dyDescent="0.25">
      <c r="A24" s="21" t="s">
        <v>13</v>
      </c>
      <c r="B24" s="19">
        <v>39</v>
      </c>
      <c r="C24" s="19">
        <v>47</v>
      </c>
      <c r="D24" s="19">
        <v>70</v>
      </c>
      <c r="E24" s="19">
        <v>86</v>
      </c>
      <c r="F24" s="19">
        <v>96</v>
      </c>
      <c r="G24" s="19">
        <v>111</v>
      </c>
      <c r="H24" s="19">
        <v>127</v>
      </c>
    </row>
    <row r="25" spans="1:8" x14ac:dyDescent="0.25">
      <c r="A25" s="21" t="s">
        <v>12</v>
      </c>
      <c r="B25" s="19">
        <v>2</v>
      </c>
      <c r="H25" s="19">
        <v>2</v>
      </c>
    </row>
    <row r="26" spans="1:8" x14ac:dyDescent="0.25">
      <c r="A26" s="21" t="s">
        <v>11</v>
      </c>
      <c r="B26" s="19">
        <v>9</v>
      </c>
      <c r="C26" s="19">
        <v>8</v>
      </c>
      <c r="D26" s="19">
        <v>6</v>
      </c>
      <c r="E26" s="19">
        <v>5</v>
      </c>
      <c r="F26" s="19">
        <v>6</v>
      </c>
      <c r="G26" s="19">
        <v>7</v>
      </c>
      <c r="H26" s="19">
        <v>6</v>
      </c>
    </row>
    <row r="27" spans="1:8" x14ac:dyDescent="0.25">
      <c r="A27" s="21" t="s">
        <v>10</v>
      </c>
      <c r="B27" s="19">
        <v>75</v>
      </c>
      <c r="C27" s="19">
        <v>88</v>
      </c>
      <c r="D27" s="19">
        <v>107</v>
      </c>
      <c r="E27" s="19">
        <v>113</v>
      </c>
      <c r="F27" s="19">
        <v>126</v>
      </c>
      <c r="G27" s="19">
        <v>162</v>
      </c>
      <c r="H27" s="19">
        <v>178</v>
      </c>
    </row>
    <row r="28" spans="1:8" x14ac:dyDescent="0.25">
      <c r="A28" s="22" t="s">
        <v>9</v>
      </c>
      <c r="B28" s="23">
        <f>SUM(B15:B27)</f>
        <v>1477</v>
      </c>
      <c r="C28" s="23">
        <f>SUM(C15:C27)</f>
        <v>1459</v>
      </c>
      <c r="D28" s="23">
        <f>SUM(D15:D27)</f>
        <v>1497</v>
      </c>
      <c r="E28" s="23">
        <f>SUM(E15:E27)</f>
        <v>1501</v>
      </c>
      <c r="F28" s="23">
        <f>SUM(F15:F27)</f>
        <v>1543</v>
      </c>
      <c r="G28" s="23">
        <f>SUBTOTAL(109,G15:G27)</f>
        <v>1571</v>
      </c>
      <c r="H28" s="23">
        <f>SUBTOTAL(109,H15:H27)</f>
        <v>1641</v>
      </c>
    </row>
  </sheetData>
  <mergeCells count="1">
    <mergeCell ref="O1:R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C4F3-E94E-4C8C-AB8E-FE6ED9A70448}">
  <dimension ref="A1:AC30"/>
  <sheetViews>
    <sheetView workbookViewId="0">
      <selection activeCell="G20" sqref="G20"/>
    </sheetView>
  </sheetViews>
  <sheetFormatPr baseColWidth="10" defaultRowHeight="15" x14ac:dyDescent="0.25"/>
  <cols>
    <col min="1" max="1" width="43.140625" bestFit="1" customWidth="1"/>
  </cols>
  <sheetData>
    <row r="1" spans="1:29" s="6" customFormat="1" ht="58.5" customHeight="1" thickBo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9" t="s">
        <v>0</v>
      </c>
      <c r="P1" s="39"/>
      <c r="Q1" s="39"/>
      <c r="R1" s="39"/>
      <c r="S1" s="3"/>
      <c r="T1" s="3"/>
      <c r="U1" s="3"/>
      <c r="Z1" s="12"/>
      <c r="AA1" s="12"/>
      <c r="AB1" s="12"/>
      <c r="AC1" s="12"/>
    </row>
    <row r="3" spans="1:29" x14ac:dyDescent="0.25">
      <c r="A3" t="s">
        <v>41</v>
      </c>
    </row>
    <row r="4" spans="1:29" x14ac:dyDescent="0.25">
      <c r="A4" t="s">
        <v>28</v>
      </c>
    </row>
    <row r="5" spans="1:29" x14ac:dyDescent="0.25">
      <c r="A5" t="s">
        <v>30</v>
      </c>
    </row>
    <row r="8" spans="1:29" ht="15.75" x14ac:dyDescent="0.25">
      <c r="A8" s="34" t="s">
        <v>38</v>
      </c>
      <c r="B8" s="35" t="s">
        <v>27</v>
      </c>
      <c r="C8" s="35" t="s">
        <v>26</v>
      </c>
      <c r="D8" s="35" t="s">
        <v>25</v>
      </c>
      <c r="E8" s="35" t="s">
        <v>24</v>
      </c>
      <c r="F8" s="35" t="s">
        <v>23</v>
      </c>
      <c r="G8" s="35" t="s">
        <v>29</v>
      </c>
      <c r="H8" s="36" t="s">
        <v>34</v>
      </c>
    </row>
    <row r="9" spans="1:29" ht="15.75" x14ac:dyDescent="0.25">
      <c r="A9" s="25" t="s">
        <v>35</v>
      </c>
      <c r="B9" s="26">
        <v>562</v>
      </c>
      <c r="C9" s="26">
        <v>551</v>
      </c>
      <c r="D9" s="26">
        <v>546</v>
      </c>
      <c r="E9" s="26">
        <v>512</v>
      </c>
      <c r="F9" s="26">
        <v>523</v>
      </c>
      <c r="G9" s="26">
        <v>642</v>
      </c>
      <c r="H9" s="27">
        <v>625</v>
      </c>
    </row>
    <row r="10" spans="1:29" ht="15.75" x14ac:dyDescent="0.25">
      <c r="A10" s="28" t="s">
        <v>36</v>
      </c>
      <c r="B10" s="29">
        <v>264</v>
      </c>
      <c r="C10" s="29">
        <v>268</v>
      </c>
      <c r="D10" s="29">
        <v>269</v>
      </c>
      <c r="E10" s="29">
        <v>292</v>
      </c>
      <c r="F10" s="29">
        <v>298</v>
      </c>
      <c r="G10" s="29">
        <v>147</v>
      </c>
      <c r="H10" s="30">
        <v>186</v>
      </c>
    </row>
    <row r="11" spans="1:29" ht="15.75" x14ac:dyDescent="0.25">
      <c r="A11" s="31" t="s">
        <v>9</v>
      </c>
      <c r="B11" s="32">
        <f>SUBTOTAL(109,B9:B10)</f>
        <v>826</v>
      </c>
      <c r="C11" s="32">
        <f t="shared" ref="C11:H11" si="0">SUBTOTAL(109,C9:C10)</f>
        <v>819</v>
      </c>
      <c r="D11" s="32">
        <f t="shared" si="0"/>
        <v>815</v>
      </c>
      <c r="E11" s="32">
        <f t="shared" si="0"/>
        <v>804</v>
      </c>
      <c r="F11" s="32">
        <f t="shared" si="0"/>
        <v>821</v>
      </c>
      <c r="G11" s="32">
        <f t="shared" si="0"/>
        <v>789</v>
      </c>
      <c r="H11" s="33">
        <f t="shared" si="0"/>
        <v>811</v>
      </c>
    </row>
    <row r="12" spans="1:29" ht="15.75" x14ac:dyDescent="0.25">
      <c r="A12" s="37" t="s">
        <v>40</v>
      </c>
      <c r="B12" s="38">
        <f>B10/B11</f>
        <v>0.31961259079903148</v>
      </c>
      <c r="C12" s="38">
        <f t="shared" ref="C12:H12" si="1">C10/C11</f>
        <v>0.32722832722832723</v>
      </c>
      <c r="D12" s="38">
        <f t="shared" si="1"/>
        <v>0.33006134969325152</v>
      </c>
      <c r="E12" s="38">
        <f t="shared" si="1"/>
        <v>0.36318407960199006</v>
      </c>
      <c r="F12" s="38">
        <f t="shared" si="1"/>
        <v>0.36297198538367842</v>
      </c>
      <c r="G12" s="38">
        <f t="shared" si="1"/>
        <v>0.18631178707224336</v>
      </c>
      <c r="H12" s="38">
        <f t="shared" si="1"/>
        <v>0.22934648581997533</v>
      </c>
    </row>
    <row r="26" spans="1:8" ht="15.75" x14ac:dyDescent="0.25">
      <c r="A26" s="20" t="s">
        <v>42</v>
      </c>
      <c r="B26" s="24" t="s">
        <v>27</v>
      </c>
      <c r="C26" s="24" t="s">
        <v>26</v>
      </c>
      <c r="D26" s="24" t="s">
        <v>25</v>
      </c>
      <c r="E26" s="24" t="s">
        <v>24</v>
      </c>
      <c r="F26" s="24" t="s">
        <v>23</v>
      </c>
      <c r="G26" s="24" t="s">
        <v>29</v>
      </c>
      <c r="H26" s="24" t="s">
        <v>34</v>
      </c>
    </row>
    <row r="27" spans="1:8" ht="15.75" x14ac:dyDescent="0.25">
      <c r="A27" s="21" t="s">
        <v>43</v>
      </c>
      <c r="B27" s="19">
        <v>426</v>
      </c>
      <c r="C27" s="19">
        <v>427</v>
      </c>
      <c r="D27" s="19">
        <v>423</v>
      </c>
      <c r="E27" s="19">
        <v>663</v>
      </c>
      <c r="F27" s="19">
        <v>699</v>
      </c>
      <c r="G27" s="19">
        <v>744</v>
      </c>
      <c r="H27" s="19">
        <v>781</v>
      </c>
    </row>
    <row r="28" spans="1:8" ht="15.75" x14ac:dyDescent="0.25">
      <c r="A28" s="21" t="s">
        <v>44</v>
      </c>
      <c r="B28" s="19">
        <v>393</v>
      </c>
      <c r="C28" s="19">
        <v>388</v>
      </c>
      <c r="D28" s="19">
        <v>386</v>
      </c>
      <c r="E28" s="19">
        <v>147</v>
      </c>
      <c r="F28" s="19">
        <v>114</v>
      </c>
      <c r="G28" s="19">
        <v>37</v>
      </c>
      <c r="H28" s="19">
        <v>22</v>
      </c>
    </row>
    <row r="29" spans="1:8" ht="15.75" x14ac:dyDescent="0.25">
      <c r="A29" s="21" t="s">
        <v>45</v>
      </c>
      <c r="B29" s="19">
        <v>7</v>
      </c>
      <c r="C29" s="19">
        <v>7</v>
      </c>
      <c r="D29" s="19">
        <v>7</v>
      </c>
      <c r="E29" s="19">
        <v>8</v>
      </c>
      <c r="F29" s="19">
        <v>8</v>
      </c>
      <c r="G29" s="19">
        <v>8</v>
      </c>
      <c r="H29" s="19">
        <v>8</v>
      </c>
    </row>
    <row r="30" spans="1:8" ht="15.75" x14ac:dyDescent="0.25">
      <c r="A30" s="22" t="s">
        <v>9</v>
      </c>
      <c r="B30" s="23">
        <f>SUM(B27:B29)</f>
        <v>826</v>
      </c>
      <c r="C30" s="23">
        <f>SUM(C27:C29)</f>
        <v>822</v>
      </c>
      <c r="D30" s="23">
        <f>SUM(D27:D29)</f>
        <v>816</v>
      </c>
      <c r="E30" s="23">
        <f>SUM(E27:E29)</f>
        <v>818</v>
      </c>
      <c r="F30" s="23">
        <f>SUM(F27:F29)</f>
        <v>821</v>
      </c>
      <c r="G30" s="23">
        <f>SUBTOTAL(109,G27:G29)</f>
        <v>789</v>
      </c>
      <c r="H30" s="23">
        <f>SUBTOTAL(109,H27:H29)</f>
        <v>811</v>
      </c>
    </row>
  </sheetData>
  <mergeCells count="1">
    <mergeCell ref="O1:R1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Persoal_evolución</vt:lpstr>
      <vt:lpstr>PDI_evolución</vt:lpstr>
      <vt:lpstr>PTXAS_evolución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dcterms:created xsi:type="dcterms:W3CDTF">2020-03-11T09:05:17Z</dcterms:created>
  <dcterms:modified xsi:type="dcterms:W3CDTF">2026-02-27T12:11:44Z</dcterms:modified>
</cp:coreProperties>
</file>