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UVIGO DAT\UVIGODAT_Indicadores personal\UVIGODAT_Indicadores PAS\"/>
    </mc:Choice>
  </mc:AlternateContent>
  <xr:revisionPtr revIDLastSave="0" documentId="8_{A2048FF0-332E-4DB9-9EA4-6D87CEB02D77}" xr6:coauthVersionLast="47" xr6:coauthVersionMax="47" xr10:uidLastSave="{00000000-0000-0000-0000-000000000000}"/>
  <bookViews>
    <workbookView xWindow="-120" yWindow="-120" windowWidth="29040" windowHeight="15720" xr2:uid="{6BEA95CA-2E51-4A17-B0F5-DD145AF709D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97" i="1" l="1"/>
  <c r="F97" i="1"/>
  <c r="E97" i="1"/>
  <c r="D97" i="1"/>
  <c r="C97" i="1"/>
  <c r="B97" i="1"/>
  <c r="H97" i="1" s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M68" i="1"/>
  <c r="L68" i="1"/>
  <c r="K68" i="1"/>
  <c r="N68" i="1" s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I35" i="1"/>
  <c r="H35" i="1"/>
  <c r="G35" i="1"/>
  <c r="J35" i="1" s="1"/>
  <c r="C35" i="1"/>
  <c r="B35" i="1"/>
  <c r="D35" i="1" s="1"/>
  <c r="J34" i="1"/>
  <c r="D34" i="1"/>
  <c r="J33" i="1"/>
  <c r="D33" i="1"/>
  <c r="J32" i="1"/>
  <c r="D32" i="1"/>
  <c r="J31" i="1"/>
  <c r="D31" i="1"/>
  <c r="J30" i="1"/>
  <c r="D30" i="1"/>
  <c r="J29" i="1"/>
  <c r="D29" i="1"/>
  <c r="J28" i="1"/>
  <c r="D28" i="1"/>
  <c r="J27" i="1"/>
  <c r="D27" i="1"/>
  <c r="J26" i="1"/>
  <c r="D26" i="1"/>
  <c r="J25" i="1"/>
  <c r="D25" i="1"/>
  <c r="J24" i="1"/>
  <c r="D24" i="1"/>
  <c r="J23" i="1"/>
  <c r="D23" i="1"/>
  <c r="J22" i="1"/>
  <c r="D22" i="1"/>
  <c r="J21" i="1"/>
  <c r="D21" i="1"/>
  <c r="J20" i="1"/>
  <c r="D20" i="1"/>
  <c r="J19" i="1"/>
  <c r="D19" i="1"/>
  <c r="J18" i="1"/>
  <c r="D18" i="1"/>
  <c r="J17" i="1"/>
  <c r="D17" i="1"/>
  <c r="J16" i="1"/>
  <c r="D16" i="1"/>
  <c r="J15" i="1"/>
  <c r="D15" i="1"/>
  <c r="J14" i="1"/>
  <c r="D14" i="1"/>
  <c r="J13" i="1"/>
  <c r="D13" i="1"/>
  <c r="J12" i="1"/>
  <c r="D12" i="1"/>
  <c r="J11" i="1"/>
  <c r="D11" i="1"/>
  <c r="J10" i="1"/>
  <c r="D10" i="1"/>
</calcChain>
</file>

<file path=xl/sharedStrings.xml><?xml version="1.0" encoding="utf-8"?>
<sst xmlns="http://schemas.openxmlformats.org/spreadsheetml/2006/main" count="167" uniqueCount="59">
  <si>
    <t>Unidade de Análises e Programas</t>
  </si>
  <si>
    <t>Información sobre o PTXAS vinculado aos centros da UVigo_Datos a 31/12/2025</t>
  </si>
  <si>
    <t>Indicador do coeficiente por centro</t>
  </si>
  <si>
    <t>Fonte: Servizo de xestión de PTXAS, Bubela, PeopleNet e administrador/as de ámbito/campus</t>
  </si>
  <si>
    <t>Data publicación: xuño 2026</t>
  </si>
  <si>
    <t>PTXAS por SEXO</t>
  </si>
  <si>
    <t>Homes</t>
  </si>
  <si>
    <t>Mulleres</t>
  </si>
  <si>
    <t>Total</t>
  </si>
  <si>
    <t>PTXAS por NIVEL DE ESTUDIOS</t>
  </si>
  <si>
    <t>Ensinanzas básicas</t>
  </si>
  <si>
    <t>Ensinanzas medias</t>
  </si>
  <si>
    <t>Ensinanzas universitarias</t>
  </si>
  <si>
    <t>101 Facultade de Ciencias</t>
  </si>
  <si>
    <t>102 Facultade de Historia</t>
  </si>
  <si>
    <t>103 Facultade de Dereito</t>
  </si>
  <si>
    <t>104 Facultade de Ciencias Empresariais e Turismo</t>
  </si>
  <si>
    <t>105 Facultade de Educación e Traballo Social</t>
  </si>
  <si>
    <t>106 Escola Superior de Enxeñaría Informática</t>
  </si>
  <si>
    <t>107 Escola de Enxeñaría Aeronáutica o do Espazo</t>
  </si>
  <si>
    <t>108 Facultade de Relacións Internacionais</t>
  </si>
  <si>
    <t>201 Facultade de Belas Artes</t>
  </si>
  <si>
    <t>202 Facultade de Educación e do Deporte</t>
  </si>
  <si>
    <t>203 Escola de Enxeñaría Forestal</t>
  </si>
  <si>
    <t>204 Facultade de Comunicación</t>
  </si>
  <si>
    <t>205 Facultade de Fisioterapia</t>
  </si>
  <si>
    <t>206 Facultade de Deseño</t>
  </si>
  <si>
    <t>207 Facultade de Dirección e Xestión Pública</t>
  </si>
  <si>
    <t>301 Facultade de Filoloxía e Tradución</t>
  </si>
  <si>
    <t>302 Facultade de Bioloxía</t>
  </si>
  <si>
    <t>303 Facultade de CC. Económicas e Empresariais</t>
  </si>
  <si>
    <t>305 Escola de Enxeñaría de Telecomunicación</t>
  </si>
  <si>
    <t>306 Facultade de Comercio</t>
  </si>
  <si>
    <t>308 Facultade de CC. Xurídicas e do Traballo</t>
  </si>
  <si>
    <t>309 Escola de Enxeñaría de Minas e Enerxía</t>
  </si>
  <si>
    <t>310 Facultade de Ciencias do Mar</t>
  </si>
  <si>
    <t>311 Facultade de Química</t>
  </si>
  <si>
    <t>312 Escola de Enxeñaría Industrial</t>
  </si>
  <si>
    <t>PERSOAL FUNCIONARIO</t>
  </si>
  <si>
    <t>PERSOAL LABORAL</t>
  </si>
  <si>
    <t>PTXAS por TIPO E VINCULACIÓN</t>
  </si>
  <si>
    <t>Contratado</t>
  </si>
  <si>
    <t>Fixo</t>
  </si>
  <si>
    <t>Total funcionario</t>
  </si>
  <si>
    <t xml:space="preserve">Contratado </t>
  </si>
  <si>
    <t xml:space="preserve">Fixo </t>
  </si>
  <si>
    <t>Total laboral</t>
  </si>
  <si>
    <t>Total xeral</t>
  </si>
  <si>
    <t>PTXAS por CATEGORÍA</t>
  </si>
  <si>
    <t>A2 ou 2</t>
  </si>
  <si>
    <t>C1 ou 3</t>
  </si>
  <si>
    <t>C2 ou 4</t>
  </si>
  <si>
    <t>PTXAS por ANTIGÜIDADE</t>
  </si>
  <si>
    <t>Ata 5 anos</t>
  </si>
  <si>
    <t>De 6 a 10 anos</t>
  </si>
  <si>
    <t>De 11 a 15 anos</t>
  </si>
  <si>
    <t>De 16 a 20 anos</t>
  </si>
  <si>
    <t>De 21 a 25 anos</t>
  </si>
  <si>
    <t>Máis de 25 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</si>
</sst>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2"/>
      <color indexed="51"/>
      <name val="Calibri"/>
      <family val="2"/>
    </font>
    <font>
      <sz val="14"/>
      <name val="Calibri"/>
      <family val="2"/>
    </font>
    <font>
      <sz val="12"/>
      <name val="Calibri"/>
      <family val="2"/>
    </font>
    <font>
      <sz val="10"/>
      <name val="Calibri"/>
      <family val="2"/>
    </font>
    <font>
      <b/>
      <sz val="14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15">
    <xf numFmtId="0" fontId="0" fillId="0" borderId="0" xfId="0"/>
    <xf numFmtId="0" fontId="2" fillId="0" borderId="1" xfId="0" applyFont="1" applyBorder="1"/>
    <xf numFmtId="0" fontId="4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right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2" fillId="0" borderId="0" xfId="0" applyFont="1"/>
    <xf numFmtId="0" fontId="4" fillId="0" borderId="0" xfId="2" applyFont="1" applyAlignment="1">
      <alignment vertical="center" wrapText="1"/>
    </xf>
    <xf numFmtId="0" fontId="7" fillId="0" borderId="0" xfId="2" applyFont="1" applyAlignment="1">
      <alignment horizontal="right" vertical="center"/>
    </xf>
    <xf numFmtId="0" fontId="8" fillId="0" borderId="0" xfId="2" applyFont="1" applyAlignment="1">
      <alignment vertical="center"/>
    </xf>
    <xf numFmtId="0" fontId="2" fillId="0" borderId="0" xfId="0" applyFont="1" applyAlignment="1">
      <alignment vertical="center"/>
    </xf>
    <xf numFmtId="2" fontId="2" fillId="0" borderId="0" xfId="0" applyNumberFormat="1" applyFont="1"/>
    <xf numFmtId="0" fontId="9" fillId="2" borderId="0" xfId="1" applyFont="1" applyAlignment="1">
      <alignment horizontal="centerContinuous"/>
    </xf>
    <xf numFmtId="164" fontId="2" fillId="0" borderId="0" xfId="0" applyNumberFormat="1" applyFont="1"/>
  </cellXfs>
  <cellStyles count="3">
    <cellStyle name="Énfasis1" xfId="1" builtinId="29"/>
    <cellStyle name="Normal" xfId="0" builtinId="0"/>
    <cellStyle name="Normal 2 2" xfId="2" xr:uid="{8427A33E-2257-480E-9904-60FBF1F17B27}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85729</xdr:colOff>
      <xdr:row>0</xdr:row>
      <xdr:rowOff>95250</xdr:rowOff>
    </xdr:from>
    <xdr:to>
      <xdr:col>0</xdr:col>
      <xdr:colOff>2638425</xdr:colOff>
      <xdr:row>0</xdr:row>
      <xdr:rowOff>561975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7A735E76-0345-44FD-B22D-755797C9A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9" y="95250"/>
          <a:ext cx="2552696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3BFC41-E0BD-4307-A43F-86B5F93FB9FE}" name="Tabla4" displayName="Tabla4" ref="A9:D35" totalsRowShown="0" headerRowDxfId="39" dataDxfId="38">
  <autoFilter ref="A9:D35" xr:uid="{E38BF496-84AC-48C3-938E-5F642B123A18}"/>
  <tableColumns count="4">
    <tableColumn id="1" xr3:uid="{AA36815E-0D2F-4486-B9F8-61A528BC570E}" name="PTXAS por SEXO" dataDxfId="37"/>
    <tableColumn id="2" xr3:uid="{05C42F70-AC3C-42A8-AB26-9F9B3CE22FD3}" name="Homes" dataDxfId="36"/>
    <tableColumn id="3" xr3:uid="{D311D85D-F327-4E2C-B0DC-E5031C4EEA24}" name="Mulleres" dataDxfId="35"/>
    <tableColumn id="4" xr3:uid="{19F0C80C-F9F1-4EE6-9435-D7152093CF18}" name="Total" dataDxfId="34">
      <calculatedColumnFormula>SUM(Tabla4[[#This Row],[Homes]:[Mulleres]])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BEE1AA-5C14-422B-A009-C715F2A060CE}" name="Tabla5" displayName="Tabla5" ref="F9:J35" totalsRowShown="0" headerRowDxfId="33" dataDxfId="32">
  <autoFilter ref="F9:J35" xr:uid="{797C97A0-03C7-4937-8259-B3C7202DA4F2}"/>
  <tableColumns count="5">
    <tableColumn id="1" xr3:uid="{E582817E-B9D7-46E7-A4B4-8E4908CF5322}" name="PTXAS por NIVEL DE ESTUDIOS" dataDxfId="31"/>
    <tableColumn id="2" xr3:uid="{1B918EDB-3204-4B51-9D52-51A60737B899}" name="Ensinanzas básicas" dataDxfId="30"/>
    <tableColumn id="3" xr3:uid="{4A89D256-565D-441F-86C6-5C9968B5549C}" name="Ensinanzas medias" dataDxfId="29"/>
    <tableColumn id="4" xr3:uid="{63C3C24A-BBDD-4D62-90C8-D59691B26250}" name="Ensinanzas universitarias" dataDxfId="28"/>
    <tableColumn id="5" xr3:uid="{98BDCC25-A69C-4073-A4B8-DFE1C4BC4B85}" name="Total" dataDxfId="27">
      <calculatedColumnFormula>SUM(Tabla5[[#This Row],[Ensinanzas básicas]:[Ensinanzas universitarias]])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D61E3C5-CA12-44E5-A9FC-511D9D81546A}" name="Tabla6" displayName="Tabla6" ref="A42:H68" totalsRowShown="0" headerRowDxfId="26" dataDxfId="25">
  <autoFilter ref="A42:H68" xr:uid="{5B2EEBCE-6F7E-4CDD-9193-E61C6A03F90C}"/>
  <tableColumns count="8">
    <tableColumn id="1" xr3:uid="{43D3EC9F-5346-4C10-B103-F048D84DCDE2}" name="PTXAS por TIPO E VINCULACIÓN" dataDxfId="24"/>
    <tableColumn id="2" xr3:uid="{ADCA60E7-C1CF-4634-AEDC-F67929C6656F}" name="Contratado" dataDxfId="23"/>
    <tableColumn id="3" xr3:uid="{66D0FFEE-070E-44C2-AD22-02190A0A344B}" name="Fixo" dataDxfId="22"/>
    <tableColumn id="4" xr3:uid="{A3C853B2-6EAB-4066-8E88-29E7FD6B42A1}" name="Total funcionario" dataDxfId="21"/>
    <tableColumn id="5" xr3:uid="{8A3F1877-319B-4F45-81C8-18350F53B618}" name="Contratado " dataDxfId="20"/>
    <tableColumn id="6" xr3:uid="{5031ECC2-6BF0-497E-97BC-73138086E8D4}" name="Fixo " dataDxfId="19"/>
    <tableColumn id="7" xr3:uid="{952BCF30-0E74-49D5-B1CC-2C1B0F4ED3F8}" name="Total laboral" dataDxfId="18"/>
    <tableColumn id="8" xr3:uid="{EE0697BB-7C54-4F69-91C6-CE4DE4D5D78E}" name="Total xeral" dataDxfId="1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F2E48E1-171A-4E09-9C80-745DD8BDEA8A}" name="Tabla7" displayName="Tabla7" ref="J42:N68" totalsRowShown="0" headerRowDxfId="16" dataDxfId="15">
  <autoFilter ref="J42:N68" xr:uid="{EE0E4D5B-E35F-4296-AC20-0F7CE3F03A06}"/>
  <tableColumns count="5">
    <tableColumn id="1" xr3:uid="{A4CC00F4-235E-4F9A-B45C-B0509C71E4FF}" name="PTXAS por CATEGORÍA" dataDxfId="14"/>
    <tableColumn id="2" xr3:uid="{5315B4F2-48E4-4A01-B8BD-4B85E2967E06}" name="A2 ou 2" dataDxfId="13"/>
    <tableColumn id="3" xr3:uid="{CD2B8B85-7810-4E4A-B330-47BEE385FFC5}" name="C1 ou 3" dataDxfId="12"/>
    <tableColumn id="4" xr3:uid="{FBA96C40-E4F9-4B7E-851D-77E2E4C554EE}" name="C2 ou 4" dataDxfId="11"/>
    <tableColumn id="5" xr3:uid="{7C11C030-47E2-4521-8AA2-343399A13F47}" name="Total xeral" dataDxfId="10">
      <calculatedColumnFormula>SUM(Tabla7[[#This Row],[A2 ou 2]:[C2 ou 4]])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48CE1FF-20B3-4C05-9769-06CD3BC501C2}" name="Tabla8" displayName="Tabla8" ref="A71:H97" totalsRowShown="0" headerRowDxfId="9" dataDxfId="8">
  <autoFilter ref="A71:H97" xr:uid="{685D8920-9071-4D73-9345-C6F0A023CCCA}"/>
  <tableColumns count="8">
    <tableColumn id="1" xr3:uid="{B5381B50-4938-4EEE-B53C-259D7D3A6ED5}" name="PTXAS por ANTIGÜIDADE" dataDxfId="7"/>
    <tableColumn id="2" xr3:uid="{555D5ADD-334A-4DF0-81E8-5C21CB7427A2}" name="Ata 5 anos" dataDxfId="6"/>
    <tableColumn id="3" xr3:uid="{329DC42F-0421-413E-A178-464C2A1799E0}" name="De 6 a 10 anos" dataDxfId="5"/>
    <tableColumn id="4" xr3:uid="{E0752605-02BE-4C12-B1F4-B6405EE0411C}" name="De 11 a 15 anos" dataDxfId="4"/>
    <tableColumn id="5" xr3:uid="{19EF8754-57A3-47B1-A9EC-8AE2CDC324E3}" name="De 16 a 20 anos" dataDxfId="3"/>
    <tableColumn id="6" xr3:uid="{67E08C9F-34B7-4385-82FA-A302274329E1}" name="De 21 a 25 anos" dataDxfId="2"/>
    <tableColumn id="7" xr3:uid="{11521A65-E40E-43E8-ADFF-6D65C7BFCE09}" name="Máis de 25 anos" dataDxfId="1"/>
    <tableColumn id="8" xr3:uid="{970594DF-911C-4763-B300-3DBBD6E42833}" name="Total" dataDxfId="0">
      <calculatedColumnFormula>SUM(Tabla8[[#This Row],[Ata 5 anos]:[Máis de 25 anos]])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D6AA7-FD27-4F60-96DB-7B421C4D1D1D}">
  <dimension ref="A1:N97"/>
  <sheetViews>
    <sheetView tabSelected="1" workbookViewId="0">
      <selection activeCell="E6" sqref="E6"/>
    </sheetView>
  </sheetViews>
  <sheetFormatPr baseColWidth="10" defaultRowHeight="15" x14ac:dyDescent="0.25"/>
  <cols>
    <col min="1" max="1" width="48.5703125" style="7" customWidth="1"/>
    <col min="2" max="2" width="13" style="7" customWidth="1"/>
    <col min="3" max="3" width="15.42578125" style="7" customWidth="1"/>
    <col min="4" max="4" width="18.140625" style="7" customWidth="1"/>
    <col min="5" max="5" width="16.42578125" style="7" customWidth="1"/>
    <col min="6" max="6" width="45.140625" style="7" bestFit="1" customWidth="1"/>
    <col min="7" max="7" width="19.42578125" style="7" customWidth="1"/>
    <col min="8" max="8" width="19.5703125" style="7" customWidth="1"/>
    <col min="9" max="9" width="25.140625" style="7" customWidth="1"/>
    <col min="10" max="10" width="22.85546875" style="7" customWidth="1"/>
    <col min="11" max="13" width="11.42578125" style="7"/>
    <col min="14" max="14" width="12.42578125" style="7" customWidth="1"/>
    <col min="15" max="16384" width="11.42578125" style="7"/>
  </cols>
  <sheetData>
    <row r="1" spans="1:12" ht="47.25" customHeight="1" thickBot="1" x14ac:dyDescent="0.3">
      <c r="A1" s="1"/>
      <c r="B1" s="2"/>
      <c r="C1" s="3"/>
      <c r="D1" s="1"/>
      <c r="E1" s="1"/>
      <c r="F1" s="1"/>
      <c r="G1" s="1"/>
      <c r="H1" s="4"/>
      <c r="I1" s="5" t="s">
        <v>0</v>
      </c>
      <c r="J1" s="5"/>
      <c r="K1" s="5"/>
      <c r="L1" s="6"/>
    </row>
    <row r="2" spans="1:12" ht="15.75" x14ac:dyDescent="0.25">
      <c r="B2" s="8"/>
      <c r="D2" s="9"/>
      <c r="E2" s="10"/>
      <c r="F2" s="10"/>
      <c r="G2" s="10"/>
      <c r="H2" s="10"/>
      <c r="I2" s="11"/>
    </row>
    <row r="3" spans="1:12" x14ac:dyDescent="0.25">
      <c r="A3" s="7" t="s">
        <v>1</v>
      </c>
    </row>
    <row r="4" spans="1:12" x14ac:dyDescent="0.25">
      <c r="A4" s="7" t="s">
        <v>2</v>
      </c>
    </row>
    <row r="5" spans="1:12" x14ac:dyDescent="0.25">
      <c r="A5" s="7" t="s">
        <v>3</v>
      </c>
    </row>
    <row r="6" spans="1:12" x14ac:dyDescent="0.25">
      <c r="A6" s="7" t="s">
        <v>4</v>
      </c>
    </row>
    <row r="9" spans="1:12" x14ac:dyDescent="0.25">
      <c r="A9" s="7" t="s">
        <v>5</v>
      </c>
      <c r="B9" s="7" t="s">
        <v>6</v>
      </c>
      <c r="C9" s="7" t="s">
        <v>7</v>
      </c>
      <c r="D9" s="7" t="s">
        <v>8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8</v>
      </c>
    </row>
    <row r="10" spans="1:12" x14ac:dyDescent="0.25">
      <c r="A10" s="7" t="s">
        <v>13</v>
      </c>
      <c r="B10" s="12">
        <v>5.125</v>
      </c>
      <c r="C10" s="12">
        <v>6.8666666666666671</v>
      </c>
      <c r="D10" s="12">
        <f>SUM(Tabla4[[#This Row],[Homes]:[Mulleres]])</f>
        <v>11.991666666666667</v>
      </c>
      <c r="F10" s="7" t="s">
        <v>13</v>
      </c>
      <c r="G10" s="12">
        <v>2.6666666666666665</v>
      </c>
      <c r="H10" s="12">
        <v>2.5416666666666665</v>
      </c>
      <c r="I10" s="12">
        <v>6.7833333333333332</v>
      </c>
      <c r="J10" s="12">
        <f>SUM(Tabla5[[#This Row],[Ensinanzas básicas]:[Ensinanzas universitarias]])</f>
        <v>11.991666666666667</v>
      </c>
    </row>
    <row r="11" spans="1:12" x14ac:dyDescent="0.25">
      <c r="A11" s="7" t="s">
        <v>14</v>
      </c>
      <c r="B11" s="12">
        <v>4.625</v>
      </c>
      <c r="C11" s="12">
        <v>6.2</v>
      </c>
      <c r="D11" s="12">
        <f>SUM(Tabla4[[#This Row],[Homes]:[Mulleres]])</f>
        <v>10.824999999999999</v>
      </c>
      <c r="F11" s="7" t="s">
        <v>14</v>
      </c>
      <c r="G11" s="12">
        <v>1.5</v>
      </c>
      <c r="H11" s="12">
        <v>7.375</v>
      </c>
      <c r="I11" s="12">
        <v>1.95</v>
      </c>
      <c r="J11" s="12">
        <f>SUM(Tabla5[[#This Row],[Ensinanzas básicas]:[Ensinanzas universitarias]])</f>
        <v>10.824999999999999</v>
      </c>
    </row>
    <row r="12" spans="1:12" x14ac:dyDescent="0.25">
      <c r="A12" s="7" t="s">
        <v>15</v>
      </c>
      <c r="B12" s="12">
        <v>2.625</v>
      </c>
      <c r="C12" s="12">
        <v>4.8333333333333339</v>
      </c>
      <c r="D12" s="12">
        <f>SUM(Tabla4[[#This Row],[Homes]:[Mulleres]])</f>
        <v>7.4583333333333339</v>
      </c>
      <c r="F12" s="7" t="s">
        <v>15</v>
      </c>
      <c r="G12" s="12">
        <v>0.66666666666666663</v>
      </c>
      <c r="H12" s="12">
        <v>2.0416666666666665</v>
      </c>
      <c r="I12" s="12">
        <v>4.75</v>
      </c>
      <c r="J12" s="12">
        <f>SUM(Tabla5[[#This Row],[Ensinanzas básicas]:[Ensinanzas universitarias]])</f>
        <v>7.458333333333333</v>
      </c>
    </row>
    <row r="13" spans="1:12" x14ac:dyDescent="0.25">
      <c r="A13" s="7" t="s">
        <v>16</v>
      </c>
      <c r="B13" s="12">
        <v>3.625</v>
      </c>
      <c r="C13" s="12">
        <v>3.8333333333333339</v>
      </c>
      <c r="D13" s="12">
        <f>SUM(Tabla4[[#This Row],[Homes]:[Mulleres]])</f>
        <v>7.4583333333333339</v>
      </c>
      <c r="F13" s="7" t="s">
        <v>16</v>
      </c>
      <c r="G13" s="12">
        <v>0.66666666666666663</v>
      </c>
      <c r="H13" s="12">
        <v>3.0416666666666665</v>
      </c>
      <c r="I13" s="12">
        <v>3.7500000000000004</v>
      </c>
      <c r="J13" s="12">
        <f>SUM(Tabla5[[#This Row],[Ensinanzas básicas]:[Ensinanzas universitarias]])</f>
        <v>7.4583333333333339</v>
      </c>
    </row>
    <row r="14" spans="1:12" x14ac:dyDescent="0.25">
      <c r="A14" s="7" t="s">
        <v>17</v>
      </c>
      <c r="B14" s="12">
        <v>3.625</v>
      </c>
      <c r="C14" s="12">
        <v>6.2</v>
      </c>
      <c r="D14" s="12">
        <f>SUM(Tabla4[[#This Row],[Homes]:[Mulleres]])</f>
        <v>9.8249999999999993</v>
      </c>
      <c r="F14" s="7" t="s">
        <v>17</v>
      </c>
      <c r="G14" s="12">
        <v>1.5</v>
      </c>
      <c r="H14" s="12">
        <v>6.375</v>
      </c>
      <c r="I14" s="12">
        <v>1.95</v>
      </c>
      <c r="J14" s="12">
        <f>SUM(Tabla5[[#This Row],[Ensinanzas básicas]:[Ensinanzas universitarias]])</f>
        <v>9.8249999999999993</v>
      </c>
    </row>
    <row r="15" spans="1:12" x14ac:dyDescent="0.25">
      <c r="A15" s="7" t="s">
        <v>18</v>
      </c>
      <c r="B15" s="12">
        <v>2.625</v>
      </c>
      <c r="C15" s="12">
        <v>5.3666666666666671</v>
      </c>
      <c r="D15" s="12">
        <f>SUM(Tabla4[[#This Row],[Homes]:[Mulleres]])</f>
        <v>7.9916666666666671</v>
      </c>
      <c r="F15" s="7" t="s">
        <v>18</v>
      </c>
      <c r="G15" s="12">
        <v>1.6666666666666665</v>
      </c>
      <c r="H15" s="12">
        <v>2.5416666666666665</v>
      </c>
      <c r="I15" s="12">
        <v>3.7833333333333337</v>
      </c>
      <c r="J15" s="12">
        <f>SUM(Tabla5[[#This Row],[Ensinanzas básicas]:[Ensinanzas universitarias]])</f>
        <v>7.9916666666666671</v>
      </c>
    </row>
    <row r="16" spans="1:12" x14ac:dyDescent="0.25">
      <c r="A16" s="7" t="s">
        <v>19</v>
      </c>
      <c r="B16" s="12">
        <v>4.125</v>
      </c>
      <c r="C16" s="12">
        <v>5.3666666666666663</v>
      </c>
      <c r="D16" s="12">
        <f>SUM(Tabla4[[#This Row],[Homes]:[Mulleres]])</f>
        <v>9.4916666666666671</v>
      </c>
      <c r="F16" s="7" t="s">
        <v>19</v>
      </c>
      <c r="G16" s="12">
        <v>1.6666666666666665</v>
      </c>
      <c r="H16" s="12">
        <v>2.5416666666666665</v>
      </c>
      <c r="I16" s="12">
        <v>5.2833333333333332</v>
      </c>
      <c r="J16" s="12">
        <f>SUM(Tabla5[[#This Row],[Ensinanzas básicas]:[Ensinanzas universitarias]])</f>
        <v>9.4916666666666671</v>
      </c>
    </row>
    <row r="17" spans="1:10" x14ac:dyDescent="0.25">
      <c r="A17" s="7" t="s">
        <v>20</v>
      </c>
      <c r="B17" s="12">
        <v>2.625</v>
      </c>
      <c r="C17" s="12">
        <v>4.333333333333333</v>
      </c>
      <c r="D17" s="12">
        <f>SUM(Tabla4[[#This Row],[Homes]:[Mulleres]])</f>
        <v>6.958333333333333</v>
      </c>
      <c r="F17" s="7" t="s">
        <v>20</v>
      </c>
      <c r="G17" s="12">
        <v>0.66666666666666663</v>
      </c>
      <c r="H17" s="12">
        <v>1.5416666666666665</v>
      </c>
      <c r="I17" s="12">
        <v>4.75</v>
      </c>
      <c r="J17" s="12">
        <f>SUM(Tabla5[[#This Row],[Ensinanzas básicas]:[Ensinanzas universitarias]])</f>
        <v>6.958333333333333</v>
      </c>
    </row>
    <row r="18" spans="1:10" x14ac:dyDescent="0.25">
      <c r="A18" s="7" t="s">
        <v>21</v>
      </c>
      <c r="B18" s="12">
        <v>8.9285714285714288</v>
      </c>
      <c r="C18" s="12">
        <v>6.7857142857142865</v>
      </c>
      <c r="D18" s="12">
        <f>SUM(Tabla4[[#This Row],[Homes]:[Mulleres]])</f>
        <v>15.714285714285715</v>
      </c>
      <c r="F18" s="7" t="s">
        <v>21</v>
      </c>
      <c r="G18" s="12">
        <v>1.2857142857142856</v>
      </c>
      <c r="H18" s="12">
        <v>9.571428571428573</v>
      </c>
      <c r="I18" s="12">
        <v>4.8571428571428568</v>
      </c>
      <c r="J18" s="12">
        <f>SUM(Tabla5[[#This Row],[Ensinanzas básicas]:[Ensinanzas universitarias]])</f>
        <v>15.714285714285715</v>
      </c>
    </row>
    <row r="19" spans="1:10" x14ac:dyDescent="0.25">
      <c r="A19" s="7" t="s">
        <v>22</v>
      </c>
      <c r="B19" s="12">
        <v>4.6285714285714281</v>
      </c>
      <c r="C19" s="12">
        <v>6.1857142857142868</v>
      </c>
      <c r="D19" s="12">
        <f>SUM(Tabla4[[#This Row],[Homes]:[Mulleres]])</f>
        <v>10.814285714285715</v>
      </c>
      <c r="F19" s="7" t="s">
        <v>22</v>
      </c>
      <c r="G19" s="12">
        <v>0.7857142857142857</v>
      </c>
      <c r="H19" s="12">
        <v>3.7714285714285714</v>
      </c>
      <c r="I19" s="12">
        <v>6.2571428571428571</v>
      </c>
      <c r="J19" s="12">
        <f>SUM(Tabla5[[#This Row],[Ensinanzas básicas]:[Ensinanzas universitarias]])</f>
        <v>10.814285714285713</v>
      </c>
    </row>
    <row r="20" spans="1:10" x14ac:dyDescent="0.25">
      <c r="A20" s="7" t="s">
        <v>23</v>
      </c>
      <c r="B20" s="12">
        <v>6.1285714285714281</v>
      </c>
      <c r="C20" s="12">
        <v>3.6857142857142855</v>
      </c>
      <c r="D20" s="12">
        <f>SUM(Tabla4[[#This Row],[Homes]:[Mulleres]])</f>
        <v>9.8142857142857132</v>
      </c>
      <c r="F20" s="7" t="s">
        <v>23</v>
      </c>
      <c r="G20" s="12">
        <v>1.2857142857142856</v>
      </c>
      <c r="H20" s="12">
        <v>2.7714285714285714</v>
      </c>
      <c r="I20" s="12">
        <v>5.7571428571428571</v>
      </c>
      <c r="J20" s="12">
        <f>SUM(Tabla5[[#This Row],[Ensinanzas básicas]:[Ensinanzas universitarias]])</f>
        <v>9.8142857142857132</v>
      </c>
    </row>
    <row r="21" spans="1:10" x14ac:dyDescent="0.25">
      <c r="A21" s="7" t="s">
        <v>24</v>
      </c>
      <c r="B21" s="12">
        <v>6.6285714285714281</v>
      </c>
      <c r="C21" s="12">
        <v>3.1857142857142864</v>
      </c>
      <c r="D21" s="12">
        <f>SUM(Tabla4[[#This Row],[Homes]:[Mulleres]])</f>
        <v>9.8142857142857149</v>
      </c>
      <c r="F21" s="7" t="s">
        <v>24</v>
      </c>
      <c r="G21" s="12">
        <v>1.2857142857142856</v>
      </c>
      <c r="H21" s="12">
        <v>2.2714285714285714</v>
      </c>
      <c r="I21" s="12">
        <v>6.2571428571428571</v>
      </c>
      <c r="J21" s="12">
        <f>SUM(Tabla5[[#This Row],[Ensinanzas básicas]:[Ensinanzas universitarias]])</f>
        <v>9.8142857142857132</v>
      </c>
    </row>
    <row r="22" spans="1:10" x14ac:dyDescent="0.25">
      <c r="A22" s="7" t="s">
        <v>25</v>
      </c>
      <c r="B22" s="12">
        <v>3.1285714285714286</v>
      </c>
      <c r="C22" s="12">
        <v>4.1857142857142859</v>
      </c>
      <c r="D22" s="12">
        <f>SUM(Tabla4[[#This Row],[Homes]:[Mulleres]])</f>
        <v>7.3142857142857149</v>
      </c>
      <c r="F22" s="7" t="s">
        <v>25</v>
      </c>
      <c r="G22" s="12">
        <v>0.7857142857142857</v>
      </c>
      <c r="H22" s="12">
        <v>1.7714285714285714</v>
      </c>
      <c r="I22" s="12">
        <v>4.757142857142858</v>
      </c>
      <c r="J22" s="12">
        <f>SUM(Tabla5[[#This Row],[Ensinanzas básicas]:[Ensinanzas universitarias]])</f>
        <v>7.3142857142857149</v>
      </c>
    </row>
    <row r="23" spans="1:10" x14ac:dyDescent="0.25">
      <c r="A23" s="7" t="s">
        <v>26</v>
      </c>
      <c r="B23" s="12">
        <v>2.9285714285714288</v>
      </c>
      <c r="C23" s="12">
        <v>1.7857142857142854</v>
      </c>
      <c r="D23" s="12">
        <f>SUM(Tabla4[[#This Row],[Homes]:[Mulleres]])</f>
        <v>4.7142857142857144</v>
      </c>
      <c r="F23" s="7" t="s">
        <v>26</v>
      </c>
      <c r="G23" s="12">
        <v>0.2857142857142857</v>
      </c>
      <c r="H23" s="12">
        <v>2.5714285714285712</v>
      </c>
      <c r="I23" s="12">
        <v>1.857142857142857</v>
      </c>
      <c r="J23" s="12">
        <f>SUM(Tabla5[[#This Row],[Ensinanzas básicas]:[Ensinanzas universitarias]])</f>
        <v>4.7142857142857135</v>
      </c>
    </row>
    <row r="24" spans="1:10" x14ac:dyDescent="0.25">
      <c r="A24" s="7" t="s">
        <v>27</v>
      </c>
      <c r="B24" s="12">
        <v>2.6285714285714286</v>
      </c>
      <c r="C24" s="12">
        <v>3.1857142857142864</v>
      </c>
      <c r="D24" s="12">
        <f>SUM(Tabla4[[#This Row],[Homes]:[Mulleres]])</f>
        <v>5.8142857142857149</v>
      </c>
      <c r="F24" s="7" t="s">
        <v>27</v>
      </c>
      <c r="G24" s="12">
        <v>0.2857142857142857</v>
      </c>
      <c r="H24" s="12">
        <v>1.2714285714285714</v>
      </c>
      <c r="I24" s="12">
        <v>4.257142857142858</v>
      </c>
      <c r="J24" s="12">
        <f>SUM(Tabla5[[#This Row],[Ensinanzas básicas]:[Ensinanzas universitarias]])</f>
        <v>5.8142857142857149</v>
      </c>
    </row>
    <row r="25" spans="1:10" x14ac:dyDescent="0.25">
      <c r="A25" s="7" t="s">
        <v>28</v>
      </c>
      <c r="B25" s="12">
        <v>5.4166666666666661</v>
      </c>
      <c r="C25" s="12">
        <v>7.666666666666667</v>
      </c>
      <c r="D25" s="12">
        <f>SUM(Tabla4[[#This Row],[Homes]:[Mulleres]])</f>
        <v>13.083333333333332</v>
      </c>
      <c r="F25" s="7" t="s">
        <v>28</v>
      </c>
      <c r="G25" s="12">
        <v>1.5</v>
      </c>
      <c r="H25" s="12">
        <v>7.4166666666666661</v>
      </c>
      <c r="I25" s="12">
        <v>4.166666666666667</v>
      </c>
      <c r="J25" s="12">
        <f>SUM(Tabla5[[#This Row],[Ensinanzas básicas]:[Ensinanzas universitarias]])</f>
        <v>13.083333333333332</v>
      </c>
    </row>
    <row r="26" spans="1:10" x14ac:dyDescent="0.25">
      <c r="A26" s="7" t="s">
        <v>29</v>
      </c>
      <c r="B26" s="12">
        <v>6.3333333333333313</v>
      </c>
      <c r="C26" s="12">
        <v>8.6666666666666643</v>
      </c>
      <c r="D26" s="12">
        <f>SUM(Tabla4[[#This Row],[Homes]:[Mulleres]])</f>
        <v>14.999999999999996</v>
      </c>
      <c r="F26" s="7" t="s">
        <v>29</v>
      </c>
      <c r="G26" s="12">
        <v>0.66666666666666663</v>
      </c>
      <c r="H26" s="12">
        <v>4.333333333333333</v>
      </c>
      <c r="I26" s="12">
        <v>10.000000000000002</v>
      </c>
      <c r="J26" s="12">
        <f>SUM(Tabla5[[#This Row],[Ensinanzas básicas]:[Ensinanzas universitarias]])</f>
        <v>15.000000000000002</v>
      </c>
    </row>
    <row r="27" spans="1:10" x14ac:dyDescent="0.25">
      <c r="A27" s="7" t="s">
        <v>30</v>
      </c>
      <c r="B27" s="12">
        <v>3.4166666666666665</v>
      </c>
      <c r="C27" s="12">
        <v>9.6666666666666661</v>
      </c>
      <c r="D27" s="12">
        <f>SUM(Tabla4[[#This Row],[Homes]:[Mulleres]])</f>
        <v>13.083333333333332</v>
      </c>
      <c r="F27" s="7" t="s">
        <v>30</v>
      </c>
      <c r="G27" s="12">
        <v>1</v>
      </c>
      <c r="H27" s="12">
        <v>5.9166666666666661</v>
      </c>
      <c r="I27" s="12">
        <v>6.166666666666667</v>
      </c>
      <c r="J27" s="12">
        <f>SUM(Tabla5[[#This Row],[Ensinanzas básicas]:[Ensinanzas universitarias]])</f>
        <v>13.083333333333332</v>
      </c>
    </row>
    <row r="28" spans="1:10" x14ac:dyDescent="0.25">
      <c r="A28" s="7" t="s">
        <v>31</v>
      </c>
      <c r="B28" s="12">
        <v>4</v>
      </c>
      <c r="C28" s="12">
        <v>9.0000000000000018</v>
      </c>
      <c r="D28" s="12">
        <f>SUM(Tabla4[[#This Row],[Homes]:[Mulleres]])</f>
        <v>13.000000000000002</v>
      </c>
      <c r="F28" s="7" t="s">
        <v>31</v>
      </c>
      <c r="G28" s="12">
        <v>1</v>
      </c>
      <c r="H28" s="12">
        <v>3.5</v>
      </c>
      <c r="I28" s="12">
        <v>8.5000000000000018</v>
      </c>
      <c r="J28" s="12">
        <f>SUM(Tabla5[[#This Row],[Ensinanzas básicas]:[Ensinanzas universitarias]])</f>
        <v>13.000000000000002</v>
      </c>
    </row>
    <row r="29" spans="1:10" x14ac:dyDescent="0.25">
      <c r="A29" s="7" t="s">
        <v>32</v>
      </c>
      <c r="B29" s="12">
        <v>3.25</v>
      </c>
      <c r="C29" s="12">
        <v>9</v>
      </c>
      <c r="D29" s="12">
        <f>SUM(Tabla4[[#This Row],[Homes]:[Mulleres]])</f>
        <v>12.25</v>
      </c>
      <c r="F29" s="7" t="s">
        <v>32</v>
      </c>
      <c r="G29" s="12">
        <v>2.5</v>
      </c>
      <c r="H29" s="12">
        <v>4.75</v>
      </c>
      <c r="I29" s="12">
        <v>5</v>
      </c>
      <c r="J29" s="12">
        <f>SUM(Tabla5[[#This Row],[Ensinanzas básicas]:[Ensinanzas universitarias]])</f>
        <v>12.25</v>
      </c>
    </row>
    <row r="30" spans="1:10" x14ac:dyDescent="0.25">
      <c r="A30" s="7" t="s">
        <v>33</v>
      </c>
      <c r="B30" s="12">
        <v>5.4166666666666661</v>
      </c>
      <c r="C30" s="12">
        <v>7.666666666666667</v>
      </c>
      <c r="D30" s="12">
        <f>SUM(Tabla4[[#This Row],[Homes]:[Mulleres]])</f>
        <v>13.083333333333332</v>
      </c>
      <c r="F30" s="7" t="s">
        <v>33</v>
      </c>
      <c r="G30" s="12">
        <v>1</v>
      </c>
      <c r="H30" s="12">
        <v>5.9166666666666661</v>
      </c>
      <c r="I30" s="12">
        <v>6.166666666666667</v>
      </c>
      <c r="J30" s="12">
        <f>SUM(Tabla5[[#This Row],[Ensinanzas básicas]:[Ensinanzas universitarias]])</f>
        <v>13.083333333333332</v>
      </c>
    </row>
    <row r="31" spans="1:10" x14ac:dyDescent="0.25">
      <c r="A31" s="7" t="s">
        <v>34</v>
      </c>
      <c r="B31" s="12">
        <v>5</v>
      </c>
      <c r="C31" s="12">
        <v>5.9999999999999991</v>
      </c>
      <c r="D31" s="12">
        <f>SUM(Tabla4[[#This Row],[Homes]:[Mulleres]])</f>
        <v>11</v>
      </c>
      <c r="F31" s="7" t="s">
        <v>34</v>
      </c>
      <c r="G31" s="12">
        <v>1</v>
      </c>
      <c r="H31" s="12">
        <v>2.5</v>
      </c>
      <c r="I31" s="12">
        <v>7.4999999999999991</v>
      </c>
      <c r="J31" s="12">
        <f>SUM(Tabla5[[#This Row],[Ensinanzas básicas]:[Ensinanzas universitarias]])</f>
        <v>11</v>
      </c>
    </row>
    <row r="32" spans="1:10" x14ac:dyDescent="0.25">
      <c r="A32" s="7" t="s">
        <v>35</v>
      </c>
      <c r="B32" s="12">
        <v>5.333333333333333</v>
      </c>
      <c r="C32" s="12">
        <v>8.6666666666666643</v>
      </c>
      <c r="D32" s="12">
        <f>SUM(Tabla4[[#This Row],[Homes]:[Mulleres]])</f>
        <v>13.999999999999996</v>
      </c>
      <c r="F32" s="7" t="s">
        <v>35</v>
      </c>
      <c r="G32" s="12">
        <v>0.66666666666666663</v>
      </c>
      <c r="H32" s="12">
        <v>6.3333333333333321</v>
      </c>
      <c r="I32" s="12">
        <v>6.9999999999999982</v>
      </c>
      <c r="J32" s="12">
        <f>SUM(Tabla5[[#This Row],[Ensinanzas básicas]:[Ensinanzas universitarias]])</f>
        <v>13.999999999999996</v>
      </c>
    </row>
    <row r="33" spans="1:14" x14ac:dyDescent="0.25">
      <c r="A33" s="7" t="s">
        <v>36</v>
      </c>
      <c r="B33" s="12">
        <v>5.3333333333333321</v>
      </c>
      <c r="C33" s="12">
        <v>10.66</v>
      </c>
      <c r="D33" s="12">
        <f>SUM(Tabla4[[#This Row],[Homes]:[Mulleres]])</f>
        <v>15.993333333333332</v>
      </c>
      <c r="F33" s="7" t="s">
        <v>36</v>
      </c>
      <c r="G33" s="12">
        <v>0.66666666666666663</v>
      </c>
      <c r="H33" s="12">
        <v>4.33</v>
      </c>
      <c r="I33" s="12">
        <v>10.99666666666667</v>
      </c>
      <c r="J33" s="12">
        <f>SUM(Tabla5[[#This Row],[Ensinanzas básicas]:[Ensinanzas universitarias]])</f>
        <v>15.993333333333336</v>
      </c>
    </row>
    <row r="34" spans="1:14" x14ac:dyDescent="0.25">
      <c r="A34" s="7" t="s">
        <v>37</v>
      </c>
      <c r="B34" s="12">
        <v>16.5</v>
      </c>
      <c r="C34" s="12">
        <v>33</v>
      </c>
      <c r="D34" s="12">
        <f>SUM(Tabla4[[#This Row],[Homes]:[Mulleres]])</f>
        <v>49.5</v>
      </c>
      <c r="F34" s="7" t="s">
        <v>37</v>
      </c>
      <c r="G34" s="12">
        <v>4</v>
      </c>
      <c r="H34" s="12">
        <v>20</v>
      </c>
      <c r="I34" s="12">
        <v>25.5</v>
      </c>
      <c r="J34" s="12">
        <f>SUM(Tabla5[[#This Row],[Ensinanzas básicas]:[Ensinanzas universitarias]])</f>
        <v>49.5</v>
      </c>
    </row>
    <row r="35" spans="1:14" x14ac:dyDescent="0.25">
      <c r="A35" s="7" t="s">
        <v>8</v>
      </c>
      <c r="B35" s="12">
        <f>SUBTOTAL(109,B10:B34)</f>
        <v>123.99999999999999</v>
      </c>
      <c r="C35" s="12">
        <f>SUBTOTAL(109,C10:C34)</f>
        <v>181.99333333333334</v>
      </c>
      <c r="D35" s="12">
        <f>SUM(Tabla4[[#This Row],[Homes]:[Mulleres]])</f>
        <v>305.99333333333334</v>
      </c>
      <c r="F35" s="7" t="s">
        <v>8</v>
      </c>
      <c r="G35" s="12">
        <f>SUBTOTAL(109,G10:G34)</f>
        <v>31</v>
      </c>
      <c r="H35" s="12">
        <f>SUBTOTAL(109,H10:H34)</f>
        <v>116.99666666666667</v>
      </c>
      <c r="I35" s="12">
        <f>SUBTOTAL(109,I10:I34)</f>
        <v>157.99666666666667</v>
      </c>
      <c r="J35" s="12">
        <f>SUM(Tabla5[[#This Row],[Ensinanzas básicas]:[Ensinanzas universitarias]])</f>
        <v>305.99333333333334</v>
      </c>
    </row>
    <row r="41" spans="1:14" ht="18.75" x14ac:dyDescent="0.3">
      <c r="B41" s="13" t="s">
        <v>38</v>
      </c>
      <c r="C41" s="13"/>
      <c r="D41" s="13"/>
      <c r="E41" s="13" t="s">
        <v>39</v>
      </c>
      <c r="F41" s="13"/>
      <c r="G41" s="13"/>
    </row>
    <row r="42" spans="1:14" x14ac:dyDescent="0.25">
      <c r="A42" s="7" t="s">
        <v>40</v>
      </c>
      <c r="B42" s="7" t="s">
        <v>41</v>
      </c>
      <c r="C42" s="7" t="s">
        <v>42</v>
      </c>
      <c r="D42" s="7" t="s">
        <v>43</v>
      </c>
      <c r="E42" s="7" t="s">
        <v>44</v>
      </c>
      <c r="F42" s="7" t="s">
        <v>45</v>
      </c>
      <c r="G42" s="7" t="s">
        <v>46</v>
      </c>
      <c r="H42" s="7" t="s">
        <v>47</v>
      </c>
      <c r="J42" s="7" t="s">
        <v>48</v>
      </c>
      <c r="K42" s="7" t="s">
        <v>49</v>
      </c>
      <c r="L42" s="7" t="s">
        <v>50</v>
      </c>
      <c r="M42" s="7" t="s">
        <v>51</v>
      </c>
      <c r="N42" s="7" t="s">
        <v>47</v>
      </c>
    </row>
    <row r="43" spans="1:14" x14ac:dyDescent="0.25">
      <c r="A43" s="7" t="s">
        <v>13</v>
      </c>
      <c r="B43" s="14">
        <v>2.25</v>
      </c>
      <c r="C43" s="14">
        <v>9.7416666666666671</v>
      </c>
      <c r="D43" s="14">
        <v>11.991666666666667</v>
      </c>
      <c r="E43" s="14"/>
      <c r="F43" s="14"/>
      <c r="G43" s="14"/>
      <c r="H43" s="14">
        <v>11.991666666666667</v>
      </c>
      <c r="J43" s="7" t="s">
        <v>13</v>
      </c>
      <c r="K43" s="12">
        <v>1.5</v>
      </c>
      <c r="L43" s="12">
        <v>6.7833333333333341</v>
      </c>
      <c r="M43" s="12">
        <v>3.7083333333333335</v>
      </c>
      <c r="N43" s="12">
        <f>SUM(Tabla7[[#This Row],[A2 ou 2]:[C2 ou 4]])</f>
        <v>11.991666666666669</v>
      </c>
    </row>
    <row r="44" spans="1:14" x14ac:dyDescent="0.25">
      <c r="A44" s="7" t="s">
        <v>14</v>
      </c>
      <c r="B44" s="14">
        <v>2.75</v>
      </c>
      <c r="C44" s="14">
        <v>6.5750000000000002</v>
      </c>
      <c r="D44" s="14">
        <v>9.3249999999999993</v>
      </c>
      <c r="E44" s="14">
        <v>0.5</v>
      </c>
      <c r="F44" s="14">
        <v>1</v>
      </c>
      <c r="G44" s="14">
        <v>1.5</v>
      </c>
      <c r="H44" s="14">
        <v>10.824999999999999</v>
      </c>
      <c r="J44" s="7" t="s">
        <v>14</v>
      </c>
      <c r="K44" s="12">
        <v>0.5</v>
      </c>
      <c r="L44" s="12">
        <v>4.95</v>
      </c>
      <c r="M44" s="12">
        <v>5.375</v>
      </c>
      <c r="N44" s="12">
        <f>SUM(Tabla7[[#This Row],[A2 ou 2]:[C2 ou 4]])</f>
        <v>10.824999999999999</v>
      </c>
    </row>
    <row r="45" spans="1:14" x14ac:dyDescent="0.25">
      <c r="A45" s="7" t="s">
        <v>15</v>
      </c>
      <c r="B45" s="14">
        <v>1.2499999999999998</v>
      </c>
      <c r="C45" s="14">
        <v>6.208333333333333</v>
      </c>
      <c r="D45" s="14">
        <v>7.458333333333333</v>
      </c>
      <c r="E45" s="14"/>
      <c r="F45" s="14"/>
      <c r="G45" s="14"/>
      <c r="H45" s="14">
        <v>7.458333333333333</v>
      </c>
      <c r="J45" s="7" t="s">
        <v>15</v>
      </c>
      <c r="K45" s="12">
        <v>1.1666666666666665</v>
      </c>
      <c r="L45" s="12">
        <v>3.4166666666666665</v>
      </c>
      <c r="M45" s="12">
        <v>2.875</v>
      </c>
      <c r="N45" s="12">
        <f>SUM(Tabla7[[#This Row],[A2 ou 2]:[C2 ou 4]])</f>
        <v>7.458333333333333</v>
      </c>
    </row>
    <row r="46" spans="1:14" x14ac:dyDescent="0.25">
      <c r="A46" s="7" t="s">
        <v>16</v>
      </c>
      <c r="B46" s="14">
        <v>1.2499999999999998</v>
      </c>
      <c r="C46" s="14">
        <v>6.208333333333333</v>
      </c>
      <c r="D46" s="14">
        <v>7.458333333333333</v>
      </c>
      <c r="E46" s="14"/>
      <c r="F46" s="14"/>
      <c r="G46" s="14"/>
      <c r="H46" s="14">
        <v>7.458333333333333</v>
      </c>
      <c r="J46" s="7" t="s">
        <v>16</v>
      </c>
      <c r="K46" s="12">
        <v>1.1666666666666665</v>
      </c>
      <c r="L46" s="12">
        <v>3.4166666666666665</v>
      </c>
      <c r="M46" s="12">
        <v>2.875</v>
      </c>
      <c r="N46" s="12">
        <f>SUM(Tabla7[[#This Row],[A2 ou 2]:[C2 ou 4]])</f>
        <v>7.458333333333333</v>
      </c>
    </row>
    <row r="47" spans="1:14" x14ac:dyDescent="0.25">
      <c r="A47" s="7" t="s">
        <v>17</v>
      </c>
      <c r="B47" s="14">
        <v>1.75</v>
      </c>
      <c r="C47" s="14">
        <v>6.5750000000000002</v>
      </c>
      <c r="D47" s="14">
        <v>8.3249999999999993</v>
      </c>
      <c r="E47" s="14">
        <v>0.5</v>
      </c>
      <c r="F47" s="14">
        <v>1</v>
      </c>
      <c r="G47" s="14">
        <v>1.5</v>
      </c>
      <c r="H47" s="14">
        <v>9.8249999999999993</v>
      </c>
      <c r="J47" s="7" t="s">
        <v>17</v>
      </c>
      <c r="K47" s="12">
        <v>0.5</v>
      </c>
      <c r="L47" s="12">
        <v>4.95</v>
      </c>
      <c r="M47" s="12">
        <v>4.375</v>
      </c>
      <c r="N47" s="12">
        <f>SUM(Tabla7[[#This Row],[A2 ou 2]:[C2 ou 4]])</f>
        <v>9.8249999999999993</v>
      </c>
    </row>
    <row r="48" spans="1:14" x14ac:dyDescent="0.25">
      <c r="A48" s="7" t="s">
        <v>18</v>
      </c>
      <c r="B48" s="14">
        <v>2.25</v>
      </c>
      <c r="C48" s="14">
        <v>5.7416666666666671</v>
      </c>
      <c r="D48" s="14">
        <v>7.9916666666666671</v>
      </c>
      <c r="E48" s="14"/>
      <c r="F48" s="14"/>
      <c r="G48" s="14"/>
      <c r="H48" s="14">
        <v>7.9916666666666671</v>
      </c>
      <c r="J48" s="7" t="s">
        <v>18</v>
      </c>
      <c r="K48" s="12">
        <v>0.5</v>
      </c>
      <c r="L48" s="12">
        <v>4.7833333333333341</v>
      </c>
      <c r="M48" s="12">
        <v>2.7083333333333335</v>
      </c>
      <c r="N48" s="12">
        <f>SUM(Tabla7[[#This Row],[A2 ou 2]:[C2 ou 4]])</f>
        <v>7.9916666666666671</v>
      </c>
    </row>
    <row r="49" spans="1:14" x14ac:dyDescent="0.25">
      <c r="A49" s="7" t="s">
        <v>19</v>
      </c>
      <c r="B49" s="14">
        <v>3.2500000000000004</v>
      </c>
      <c r="C49" s="14">
        <v>6.2416666666666663</v>
      </c>
      <c r="D49" s="14">
        <v>9.4916666666666671</v>
      </c>
      <c r="E49" s="14"/>
      <c r="F49" s="14"/>
      <c r="G49" s="14"/>
      <c r="H49" s="14">
        <v>9.4916666666666671</v>
      </c>
      <c r="J49" s="7" t="s">
        <v>19</v>
      </c>
      <c r="K49" s="12">
        <v>1.5</v>
      </c>
      <c r="L49" s="12">
        <v>5.2833333333333332</v>
      </c>
      <c r="M49" s="12">
        <v>2.7083333333333335</v>
      </c>
      <c r="N49" s="12">
        <f>SUM(Tabla7[[#This Row],[A2 ou 2]:[C2 ou 4]])</f>
        <v>9.4916666666666671</v>
      </c>
    </row>
    <row r="50" spans="1:14" x14ac:dyDescent="0.25">
      <c r="A50" s="7" t="s">
        <v>20</v>
      </c>
      <c r="B50" s="14">
        <v>1.2499999999999998</v>
      </c>
      <c r="C50" s="14">
        <v>5.7083333333333321</v>
      </c>
      <c r="D50" s="14">
        <v>6.9583333333333321</v>
      </c>
      <c r="E50" s="14"/>
      <c r="F50" s="14"/>
      <c r="G50" s="14"/>
      <c r="H50" s="14">
        <v>6.9583333333333321</v>
      </c>
      <c r="J50" s="7" t="s">
        <v>20</v>
      </c>
      <c r="K50" s="12">
        <v>1.1666666666666665</v>
      </c>
      <c r="L50" s="12">
        <v>3.416666666666667</v>
      </c>
      <c r="M50" s="12">
        <v>2.375</v>
      </c>
      <c r="N50" s="12">
        <f>SUM(Tabla7[[#This Row],[A2 ou 2]:[C2 ou 4]])</f>
        <v>6.9583333333333339</v>
      </c>
    </row>
    <row r="51" spans="1:14" x14ac:dyDescent="0.25">
      <c r="A51" s="7" t="s">
        <v>21</v>
      </c>
      <c r="B51" s="14">
        <v>2</v>
      </c>
      <c r="C51" s="14">
        <v>13.714285714285714</v>
      </c>
      <c r="D51" s="14">
        <v>15.714285714285714</v>
      </c>
      <c r="E51" s="14"/>
      <c r="F51" s="14"/>
      <c r="G51" s="14"/>
      <c r="H51" s="14">
        <v>15.714285714285714</v>
      </c>
      <c r="J51" s="7" t="s">
        <v>21</v>
      </c>
      <c r="K51" s="12">
        <v>1.1428571428571428</v>
      </c>
      <c r="L51" s="12">
        <v>9.4285714285714288</v>
      </c>
      <c r="M51" s="12">
        <v>5.1428571428571432</v>
      </c>
      <c r="N51" s="12">
        <f>SUM(Tabla7[[#This Row],[A2 ou 2]:[C2 ou 4]])</f>
        <v>15.714285714285715</v>
      </c>
    </row>
    <row r="52" spans="1:14" x14ac:dyDescent="0.25">
      <c r="A52" s="7" t="s">
        <v>22</v>
      </c>
      <c r="B52" s="14">
        <v>2</v>
      </c>
      <c r="C52" s="14">
        <v>8.8142857142857132</v>
      </c>
      <c r="D52" s="14">
        <v>10.814285714285713</v>
      </c>
      <c r="E52" s="14"/>
      <c r="F52" s="14"/>
      <c r="G52" s="14"/>
      <c r="H52" s="14">
        <v>10.814285714285713</v>
      </c>
      <c r="J52" s="7" t="s">
        <v>22</v>
      </c>
      <c r="K52" s="12">
        <v>0.34285714285714286</v>
      </c>
      <c r="L52" s="12">
        <v>4.1285714285714281</v>
      </c>
      <c r="M52" s="12">
        <v>6.3428571428571425</v>
      </c>
      <c r="N52" s="12">
        <f>SUM(Tabla7[[#This Row],[A2 ou 2]:[C2 ou 4]])</f>
        <v>10.814285714285713</v>
      </c>
    </row>
    <row r="53" spans="1:14" x14ac:dyDescent="0.25">
      <c r="A53" s="7" t="s">
        <v>23</v>
      </c>
      <c r="B53" s="14"/>
      <c r="C53" s="14">
        <v>9.8142857142857132</v>
      </c>
      <c r="D53" s="14">
        <v>9.8142857142857132</v>
      </c>
      <c r="E53" s="14"/>
      <c r="F53" s="14"/>
      <c r="G53" s="14"/>
      <c r="H53" s="14">
        <v>9.8142857142857132</v>
      </c>
      <c r="J53" s="7" t="s">
        <v>23</v>
      </c>
      <c r="K53" s="12">
        <v>2.342857142857143</v>
      </c>
      <c r="L53" s="12">
        <v>4.6285714285714281</v>
      </c>
      <c r="M53" s="12">
        <v>2.8428571428571425</v>
      </c>
      <c r="N53" s="12">
        <f>SUM(Tabla7[[#This Row],[A2 ou 2]:[C2 ou 4]])</f>
        <v>9.8142857142857132</v>
      </c>
    </row>
    <row r="54" spans="1:14" x14ac:dyDescent="0.25">
      <c r="A54" s="7" t="s">
        <v>24</v>
      </c>
      <c r="B54" s="14">
        <v>1</v>
      </c>
      <c r="C54" s="14">
        <v>8.8142857142857149</v>
      </c>
      <c r="D54" s="14">
        <v>9.8142857142857149</v>
      </c>
      <c r="E54" s="14"/>
      <c r="F54" s="14"/>
      <c r="G54" s="14"/>
      <c r="H54" s="14">
        <v>9.8142857142857149</v>
      </c>
      <c r="J54" s="7" t="s">
        <v>24</v>
      </c>
      <c r="K54" s="12">
        <v>1.6761904761904762</v>
      </c>
      <c r="L54" s="12">
        <v>3.9619047619047625</v>
      </c>
      <c r="M54" s="12">
        <v>4.1761904761904765</v>
      </c>
      <c r="N54" s="12">
        <f>SUM(Tabla7[[#This Row],[A2 ou 2]:[C2 ou 4]])</f>
        <v>9.8142857142857149</v>
      </c>
    </row>
    <row r="55" spans="1:14" x14ac:dyDescent="0.25">
      <c r="A55" s="7" t="s">
        <v>25</v>
      </c>
      <c r="B55" s="14"/>
      <c r="C55" s="14">
        <v>7.3142857142857149</v>
      </c>
      <c r="D55" s="14">
        <v>7.3142857142857149</v>
      </c>
      <c r="E55" s="14"/>
      <c r="F55" s="14"/>
      <c r="G55" s="14"/>
      <c r="H55" s="14">
        <v>7.3142857142857149</v>
      </c>
      <c r="J55" s="7" t="s">
        <v>25</v>
      </c>
      <c r="K55" s="12">
        <v>0.67619047619047623</v>
      </c>
      <c r="L55" s="12">
        <v>3.4619047619047616</v>
      </c>
      <c r="M55" s="12">
        <v>3.176190476190476</v>
      </c>
      <c r="N55" s="12">
        <f>SUM(Tabla7[[#This Row],[A2 ou 2]:[C2 ou 4]])</f>
        <v>7.3142857142857132</v>
      </c>
    </row>
    <row r="56" spans="1:14" x14ac:dyDescent="0.25">
      <c r="A56" s="7" t="s">
        <v>26</v>
      </c>
      <c r="B56" s="14">
        <v>2</v>
      </c>
      <c r="C56" s="14">
        <v>2.7142857142857135</v>
      </c>
      <c r="D56" s="14">
        <v>4.7142857142857135</v>
      </c>
      <c r="E56" s="14"/>
      <c r="F56" s="14"/>
      <c r="G56" s="14"/>
      <c r="H56" s="14">
        <v>4.7142857142857135</v>
      </c>
      <c r="J56" s="7" t="s">
        <v>26</v>
      </c>
      <c r="K56" s="12">
        <v>0.14285714285714285</v>
      </c>
      <c r="L56" s="12">
        <v>1.4285714285714284</v>
      </c>
      <c r="M56" s="12">
        <v>3.1428571428571428</v>
      </c>
      <c r="N56" s="12">
        <f>SUM(Tabla7[[#This Row],[A2 ou 2]:[C2 ou 4]])</f>
        <v>4.7142857142857135</v>
      </c>
    </row>
    <row r="57" spans="1:14" x14ac:dyDescent="0.25">
      <c r="A57" s="7" t="s">
        <v>27</v>
      </c>
      <c r="B57" s="14"/>
      <c r="C57" s="14">
        <v>5.8142857142857149</v>
      </c>
      <c r="D57" s="14">
        <v>5.8142857142857149</v>
      </c>
      <c r="E57" s="14"/>
      <c r="F57" s="14"/>
      <c r="G57" s="14"/>
      <c r="H57" s="14">
        <v>5.8142857142857149</v>
      </c>
      <c r="J57" s="7" t="s">
        <v>27</v>
      </c>
      <c r="K57" s="12">
        <v>0.67619047619047623</v>
      </c>
      <c r="L57" s="12">
        <v>2.961904761904762</v>
      </c>
      <c r="M57" s="12">
        <v>2.176190476190476</v>
      </c>
      <c r="N57" s="12">
        <f>SUM(Tabla7[[#This Row],[A2 ou 2]:[C2 ou 4]])</f>
        <v>5.8142857142857149</v>
      </c>
    </row>
    <row r="58" spans="1:14" x14ac:dyDescent="0.25">
      <c r="A58" s="7" t="s">
        <v>28</v>
      </c>
      <c r="B58" s="14">
        <v>1.25</v>
      </c>
      <c r="C58" s="14">
        <v>11.833333333333334</v>
      </c>
      <c r="D58" s="14">
        <v>13.083333333333334</v>
      </c>
      <c r="E58" s="14"/>
      <c r="F58" s="14"/>
      <c r="G58" s="14"/>
      <c r="H58" s="14">
        <v>13.083333333333334</v>
      </c>
      <c r="J58" s="7" t="s">
        <v>28</v>
      </c>
      <c r="K58" s="12">
        <v>0.25</v>
      </c>
      <c r="L58" s="12">
        <v>6.583333333333333</v>
      </c>
      <c r="M58" s="12">
        <v>6.25</v>
      </c>
      <c r="N58" s="12">
        <f>SUM(Tabla7[[#This Row],[A2 ou 2]:[C2 ou 4]])</f>
        <v>13.083333333333332</v>
      </c>
    </row>
    <row r="59" spans="1:14" x14ac:dyDescent="0.25">
      <c r="A59" s="7" t="s">
        <v>29</v>
      </c>
      <c r="B59" s="14">
        <v>3.666666666666667</v>
      </c>
      <c r="C59" s="14">
        <v>11.333333333333337</v>
      </c>
      <c r="D59" s="14">
        <v>15.000000000000004</v>
      </c>
      <c r="E59" s="14"/>
      <c r="F59" s="14"/>
      <c r="G59" s="14"/>
      <c r="H59" s="14">
        <v>15.000000000000004</v>
      </c>
      <c r="J59" s="7" t="s">
        <v>29</v>
      </c>
      <c r="K59" s="12">
        <v>2.333333333333333</v>
      </c>
      <c r="L59" s="12">
        <v>6.6666666666666643</v>
      </c>
      <c r="M59" s="12">
        <v>5.9999999999999982</v>
      </c>
      <c r="N59" s="12">
        <f>SUM(Tabla7[[#This Row],[A2 ou 2]:[C2 ou 4]])</f>
        <v>14.999999999999995</v>
      </c>
    </row>
    <row r="60" spans="1:14" x14ac:dyDescent="0.25">
      <c r="A60" s="7" t="s">
        <v>30</v>
      </c>
      <c r="B60" s="14">
        <v>2.75</v>
      </c>
      <c r="C60" s="14">
        <v>10.333333333333334</v>
      </c>
      <c r="D60" s="14">
        <v>13.083333333333334</v>
      </c>
      <c r="E60" s="14"/>
      <c r="F60" s="14"/>
      <c r="G60" s="14"/>
      <c r="H60" s="14">
        <v>13.083333333333334</v>
      </c>
      <c r="J60" s="7" t="s">
        <v>30</v>
      </c>
      <c r="K60" s="12">
        <v>0.25</v>
      </c>
      <c r="L60" s="12">
        <v>6.583333333333333</v>
      </c>
      <c r="M60" s="12">
        <v>6.25</v>
      </c>
      <c r="N60" s="12">
        <f>SUM(Tabla7[[#This Row],[A2 ou 2]:[C2 ou 4]])</f>
        <v>13.083333333333332</v>
      </c>
    </row>
    <row r="61" spans="1:14" x14ac:dyDescent="0.25">
      <c r="A61" s="7" t="s">
        <v>31</v>
      </c>
      <c r="B61" s="14">
        <v>3.1666666666666665</v>
      </c>
      <c r="C61" s="14">
        <v>9.8333333333333339</v>
      </c>
      <c r="D61" s="14">
        <v>13</v>
      </c>
      <c r="E61" s="14"/>
      <c r="F61" s="14"/>
      <c r="G61" s="14"/>
      <c r="H61" s="14">
        <v>13</v>
      </c>
      <c r="J61" s="7" t="s">
        <v>31</v>
      </c>
      <c r="K61" s="12">
        <v>0.33333333333333331</v>
      </c>
      <c r="L61" s="12">
        <v>6</v>
      </c>
      <c r="M61" s="12">
        <v>6.666666666666667</v>
      </c>
      <c r="N61" s="12">
        <f>SUM(Tabla7[[#This Row],[A2 ou 2]:[C2 ou 4]])</f>
        <v>13</v>
      </c>
    </row>
    <row r="62" spans="1:14" x14ac:dyDescent="0.25">
      <c r="A62" s="7" t="s">
        <v>32</v>
      </c>
      <c r="B62" s="14">
        <v>2.25</v>
      </c>
      <c r="C62" s="14">
        <v>10</v>
      </c>
      <c r="D62" s="14">
        <v>12.25</v>
      </c>
      <c r="E62" s="14"/>
      <c r="F62" s="14"/>
      <c r="G62" s="14"/>
      <c r="H62" s="14">
        <v>12.25</v>
      </c>
      <c r="J62" s="7" t="s">
        <v>32</v>
      </c>
      <c r="K62" s="12">
        <v>0.25</v>
      </c>
      <c r="L62" s="12">
        <v>6.25</v>
      </c>
      <c r="M62" s="12">
        <v>5.75</v>
      </c>
      <c r="N62" s="12">
        <f>SUM(Tabla7[[#This Row],[A2 ou 2]:[C2 ou 4]])</f>
        <v>12.25</v>
      </c>
    </row>
    <row r="63" spans="1:14" x14ac:dyDescent="0.25">
      <c r="A63" s="7" t="s">
        <v>33</v>
      </c>
      <c r="B63" s="14">
        <v>2.75</v>
      </c>
      <c r="C63" s="14">
        <v>10.333333333333334</v>
      </c>
      <c r="D63" s="14">
        <v>13.083333333333334</v>
      </c>
      <c r="E63" s="14"/>
      <c r="F63" s="14"/>
      <c r="G63" s="14"/>
      <c r="H63" s="14">
        <v>13.083333333333334</v>
      </c>
      <c r="J63" s="7" t="s">
        <v>33</v>
      </c>
      <c r="K63" s="12">
        <v>0.25</v>
      </c>
      <c r="L63" s="12">
        <v>5.583333333333333</v>
      </c>
      <c r="M63" s="12">
        <v>7.25</v>
      </c>
      <c r="N63" s="12">
        <f>SUM(Tabla7[[#This Row],[A2 ou 2]:[C2 ou 4]])</f>
        <v>13.083333333333332</v>
      </c>
    </row>
    <row r="64" spans="1:14" x14ac:dyDescent="0.25">
      <c r="A64" s="7" t="s">
        <v>34</v>
      </c>
      <c r="B64" s="14">
        <v>1.1666666666666665</v>
      </c>
      <c r="C64" s="14">
        <v>9.8333333333333321</v>
      </c>
      <c r="D64" s="14">
        <v>10.999999999999998</v>
      </c>
      <c r="E64" s="14"/>
      <c r="F64" s="14"/>
      <c r="G64" s="14"/>
      <c r="H64" s="14">
        <v>10.999999999999998</v>
      </c>
      <c r="J64" s="7" t="s">
        <v>34</v>
      </c>
      <c r="K64" s="12">
        <v>0.33333333333333331</v>
      </c>
      <c r="L64" s="12">
        <v>6</v>
      </c>
      <c r="M64" s="12">
        <v>4.6666666666666661</v>
      </c>
      <c r="N64" s="12">
        <f>SUM(Tabla7[[#This Row],[A2 ou 2]:[C2 ou 4]])</f>
        <v>11</v>
      </c>
    </row>
    <row r="65" spans="1:14" x14ac:dyDescent="0.25">
      <c r="A65" s="7" t="s">
        <v>35</v>
      </c>
      <c r="B65" s="14">
        <v>2.6666666666666665</v>
      </c>
      <c r="C65" s="14">
        <v>11.333333333333332</v>
      </c>
      <c r="D65" s="14">
        <v>13.999999999999998</v>
      </c>
      <c r="E65" s="14"/>
      <c r="F65" s="14"/>
      <c r="G65" s="14"/>
      <c r="H65" s="14">
        <v>13.999999999999998</v>
      </c>
      <c r="J65" s="7" t="s">
        <v>35</v>
      </c>
      <c r="K65" s="12">
        <v>2.333333333333333</v>
      </c>
      <c r="L65" s="12">
        <v>5.666666666666667</v>
      </c>
      <c r="M65" s="12">
        <v>5.9999999999999982</v>
      </c>
      <c r="N65" s="12">
        <f>SUM(Tabla7[[#This Row],[A2 ou 2]:[C2 ou 4]])</f>
        <v>13.999999999999998</v>
      </c>
    </row>
    <row r="66" spans="1:14" x14ac:dyDescent="0.25">
      <c r="A66" s="7" t="s">
        <v>36</v>
      </c>
      <c r="B66" s="14">
        <v>2.6633333333333331</v>
      </c>
      <c r="C66" s="14">
        <v>13.330000000000005</v>
      </c>
      <c r="D66" s="14">
        <v>15.993333333333339</v>
      </c>
      <c r="E66" s="14"/>
      <c r="F66" s="14"/>
      <c r="G66" s="14"/>
      <c r="H66" s="14">
        <v>15.993333333333339</v>
      </c>
      <c r="J66" s="7" t="s">
        <v>36</v>
      </c>
      <c r="K66" s="12">
        <v>4.3333333333333339</v>
      </c>
      <c r="L66" s="12">
        <v>5.6666666666666652</v>
      </c>
      <c r="M66" s="12">
        <v>5.9933333333333323</v>
      </c>
      <c r="N66" s="12">
        <f>SUM(Tabla7[[#This Row],[A2 ou 2]:[C2 ou 4]])</f>
        <v>15.993333333333332</v>
      </c>
    </row>
    <row r="67" spans="1:14" x14ac:dyDescent="0.25">
      <c r="A67" s="7" t="s">
        <v>37</v>
      </c>
      <c r="B67" s="14">
        <v>9.6666666666666661</v>
      </c>
      <c r="C67" s="14">
        <v>39.833333333333329</v>
      </c>
      <c r="D67" s="14">
        <v>49.499999999999993</v>
      </c>
      <c r="E67" s="14"/>
      <c r="F67" s="14"/>
      <c r="G67" s="14"/>
      <c r="H67" s="14">
        <v>49.499999999999993</v>
      </c>
      <c r="J67" s="7" t="s">
        <v>37</v>
      </c>
      <c r="K67" s="12">
        <v>2.333333333333333</v>
      </c>
      <c r="L67" s="12">
        <v>27</v>
      </c>
      <c r="M67" s="12">
        <v>20.166666666666664</v>
      </c>
      <c r="N67" s="12">
        <f>SUM(Tabla7[[#This Row],[A2 ou 2]:[C2 ou 4]])</f>
        <v>49.5</v>
      </c>
    </row>
    <row r="68" spans="1:14" x14ac:dyDescent="0.25">
      <c r="A68" s="7" t="s">
        <v>8</v>
      </c>
      <c r="B68" s="14">
        <v>54.996666666666663</v>
      </c>
      <c r="C68" s="14">
        <v>247.99666666666673</v>
      </c>
      <c r="D68" s="14">
        <v>302.99333333333334</v>
      </c>
      <c r="E68" s="14">
        <v>1</v>
      </c>
      <c r="F68" s="14">
        <v>2</v>
      </c>
      <c r="G68" s="14">
        <v>3</v>
      </c>
      <c r="H68" s="14">
        <v>305.99333333333334</v>
      </c>
      <c r="J68" s="7" t="s">
        <v>8</v>
      </c>
      <c r="K68" s="12">
        <f>SUBTOTAL(109,K43:K67)</f>
        <v>27.999999999999996</v>
      </c>
      <c r="L68" s="12">
        <f>SUBTOTAL(109,L43:L67)</f>
        <v>149</v>
      </c>
      <c r="M68" s="12">
        <f>SUBTOTAL(109,M43:M67)</f>
        <v>128.99333333333334</v>
      </c>
      <c r="N68" s="12">
        <f>SUM(Tabla7[[#This Row],[A2 ou 2]:[C2 ou 4]])</f>
        <v>305.99333333333334</v>
      </c>
    </row>
    <row r="71" spans="1:14" x14ac:dyDescent="0.25">
      <c r="A71" s="7" t="s">
        <v>52</v>
      </c>
      <c r="B71" s="7" t="s">
        <v>53</v>
      </c>
      <c r="C71" s="7" t="s">
        <v>54</v>
      </c>
      <c r="D71" s="7" t="s">
        <v>55</v>
      </c>
      <c r="E71" s="7" t="s">
        <v>56</v>
      </c>
      <c r="F71" s="7" t="s">
        <v>57</v>
      </c>
      <c r="G71" s="7" t="s">
        <v>58</v>
      </c>
      <c r="H71" s="7" t="s">
        <v>8</v>
      </c>
    </row>
    <row r="72" spans="1:14" x14ac:dyDescent="0.25">
      <c r="A72" s="7" t="s">
        <v>13</v>
      </c>
      <c r="B72" s="12">
        <v>1.5833333333333333</v>
      </c>
      <c r="C72" s="12">
        <v>0.45833333333333331</v>
      </c>
      <c r="D72" s="12">
        <v>0.33333333333333331</v>
      </c>
      <c r="E72" s="12">
        <v>0.66666666666666663</v>
      </c>
      <c r="F72" s="12">
        <v>2.083333333333333</v>
      </c>
      <c r="G72" s="12">
        <v>6.8666666666666671</v>
      </c>
      <c r="H72" s="12">
        <f>SUM(Tabla8[[#This Row],[Ata 5 anos]:[Máis de 25 anos]])</f>
        <v>11.991666666666667</v>
      </c>
    </row>
    <row r="73" spans="1:14" x14ac:dyDescent="0.25">
      <c r="A73" s="7" t="s">
        <v>14</v>
      </c>
      <c r="B73" s="12">
        <v>2.25</v>
      </c>
      <c r="C73" s="12">
        <v>0.125</v>
      </c>
      <c r="D73" s="12">
        <v>1.5</v>
      </c>
      <c r="E73" s="12">
        <v>0.5</v>
      </c>
      <c r="F73" s="12">
        <v>0.75</v>
      </c>
      <c r="G73" s="12">
        <v>5.7</v>
      </c>
      <c r="H73" s="12">
        <f>SUM(Tabla8[[#This Row],[Ata 5 anos]:[Máis de 25 anos]])</f>
        <v>10.824999999999999</v>
      </c>
    </row>
    <row r="74" spans="1:14" x14ac:dyDescent="0.25">
      <c r="A74" s="7" t="s">
        <v>15</v>
      </c>
      <c r="B74" s="12">
        <v>0.91666666666666652</v>
      </c>
      <c r="C74" s="12">
        <v>0.45833333333333331</v>
      </c>
      <c r="D74" s="12">
        <v>0.33333333333333331</v>
      </c>
      <c r="E74" s="12"/>
      <c r="F74" s="12">
        <v>1.0833333333333333</v>
      </c>
      <c r="G74" s="12">
        <v>4.666666666666667</v>
      </c>
      <c r="H74" s="12">
        <f>SUM(Tabla8[[#This Row],[Ata 5 anos]:[Máis de 25 anos]])</f>
        <v>7.458333333333333</v>
      </c>
    </row>
    <row r="75" spans="1:14" x14ac:dyDescent="0.25">
      <c r="A75" s="7" t="s">
        <v>16</v>
      </c>
      <c r="B75" s="12">
        <v>0.91666666666666652</v>
      </c>
      <c r="C75" s="12">
        <v>0.45833333333333331</v>
      </c>
      <c r="D75" s="12">
        <v>0.33333333333333331</v>
      </c>
      <c r="E75" s="12"/>
      <c r="F75" s="12">
        <v>1.0833333333333333</v>
      </c>
      <c r="G75" s="12">
        <v>4.6666666666666661</v>
      </c>
      <c r="H75" s="12">
        <f>SUM(Tabla8[[#This Row],[Ata 5 anos]:[Máis de 25 anos]])</f>
        <v>7.4583333333333321</v>
      </c>
    </row>
    <row r="76" spans="1:14" x14ac:dyDescent="0.25">
      <c r="A76" s="7" t="s">
        <v>17</v>
      </c>
      <c r="B76" s="12">
        <v>1.25</v>
      </c>
      <c r="C76" s="12">
        <v>0.125</v>
      </c>
      <c r="D76" s="12">
        <v>1.5</v>
      </c>
      <c r="E76" s="12">
        <v>0.5</v>
      </c>
      <c r="F76" s="12">
        <v>0.75</v>
      </c>
      <c r="G76" s="12">
        <v>5.7</v>
      </c>
      <c r="H76" s="12">
        <f>SUM(Tabla8[[#This Row],[Ata 5 anos]:[Máis de 25 anos]])</f>
        <v>9.8249999999999993</v>
      </c>
    </row>
    <row r="77" spans="1:14" x14ac:dyDescent="0.25">
      <c r="A77" s="7" t="s">
        <v>18</v>
      </c>
      <c r="B77" s="12">
        <v>1.5833333333333333</v>
      </c>
      <c r="C77" s="12">
        <v>0.45833333333333331</v>
      </c>
      <c r="D77" s="12">
        <v>0.33333333333333331</v>
      </c>
      <c r="E77" s="12">
        <v>0.66666666666666663</v>
      </c>
      <c r="F77" s="12">
        <v>0.58333333333333326</v>
      </c>
      <c r="G77" s="12">
        <v>4.3666666666666671</v>
      </c>
      <c r="H77" s="12">
        <f>SUM(Tabla8[[#This Row],[Ata 5 anos]:[Máis de 25 anos]])</f>
        <v>7.9916666666666671</v>
      </c>
    </row>
    <row r="78" spans="1:14" x14ac:dyDescent="0.25">
      <c r="A78" s="7" t="s">
        <v>19</v>
      </c>
      <c r="B78" s="12">
        <v>2.5833333333333335</v>
      </c>
      <c r="C78" s="12">
        <v>0.45833333333333331</v>
      </c>
      <c r="D78" s="12">
        <v>0.33333333333333331</v>
      </c>
      <c r="E78" s="12">
        <v>0.66666666666666663</v>
      </c>
      <c r="F78" s="12">
        <v>1.0833333333333333</v>
      </c>
      <c r="G78" s="12">
        <v>4.3666666666666671</v>
      </c>
      <c r="H78" s="12">
        <f>SUM(Tabla8[[#This Row],[Ata 5 anos]:[Máis de 25 anos]])</f>
        <v>9.4916666666666671</v>
      </c>
    </row>
    <row r="79" spans="1:14" x14ac:dyDescent="0.25">
      <c r="A79" s="7" t="s">
        <v>20</v>
      </c>
      <c r="B79" s="12">
        <v>0.91666666666666652</v>
      </c>
      <c r="C79" s="12">
        <v>0.45833333333333331</v>
      </c>
      <c r="D79" s="12">
        <v>0.33333333333333331</v>
      </c>
      <c r="E79" s="12"/>
      <c r="F79" s="12">
        <v>1.5833333333333333</v>
      </c>
      <c r="G79" s="12">
        <v>3.666666666666667</v>
      </c>
      <c r="H79" s="12">
        <f>SUM(Tabla8[[#This Row],[Ata 5 anos]:[Máis de 25 anos]])</f>
        <v>6.958333333333333</v>
      </c>
    </row>
    <row r="80" spans="1:14" x14ac:dyDescent="0.25">
      <c r="A80" s="7" t="s">
        <v>21</v>
      </c>
      <c r="B80" s="12">
        <v>1</v>
      </c>
      <c r="C80" s="12">
        <v>1.1428571428571428</v>
      </c>
      <c r="D80" s="12">
        <v>1.2142857142857142</v>
      </c>
      <c r="E80" s="12">
        <v>3</v>
      </c>
      <c r="F80" s="12">
        <v>1.1428571428571428</v>
      </c>
      <c r="G80" s="12">
        <v>8.2142857142857153</v>
      </c>
      <c r="H80" s="12">
        <f>SUM(Tabla8[[#This Row],[Ata 5 anos]:[Máis de 25 anos]])</f>
        <v>15.714285714285715</v>
      </c>
    </row>
    <row r="81" spans="1:8" x14ac:dyDescent="0.25">
      <c r="A81" s="7" t="s">
        <v>22</v>
      </c>
      <c r="B81" s="12">
        <v>1</v>
      </c>
      <c r="C81" s="12">
        <v>1.1428571428571428</v>
      </c>
      <c r="D81" s="12">
        <v>0.91428571428571415</v>
      </c>
      <c r="E81" s="12">
        <v>0.2</v>
      </c>
      <c r="F81" s="12">
        <v>2.842857142857143</v>
      </c>
      <c r="G81" s="12">
        <v>4.7142857142857135</v>
      </c>
      <c r="H81" s="12">
        <f>SUM(Tabla8[[#This Row],[Ata 5 anos]:[Máis de 25 anos]])</f>
        <v>10.814285714285713</v>
      </c>
    </row>
    <row r="82" spans="1:8" x14ac:dyDescent="0.25">
      <c r="A82" s="7" t="s">
        <v>23</v>
      </c>
      <c r="B82" s="12"/>
      <c r="C82" s="12">
        <v>0.14285714285714285</v>
      </c>
      <c r="D82" s="12">
        <v>1.4142857142857141</v>
      </c>
      <c r="E82" s="12">
        <v>0.7</v>
      </c>
      <c r="F82" s="12">
        <v>0.84285714285714286</v>
      </c>
      <c r="G82" s="12">
        <v>6.7142857142857135</v>
      </c>
      <c r="H82" s="12">
        <f>SUM(Tabla8[[#This Row],[Ata 5 anos]:[Máis de 25 anos]])</f>
        <v>9.8142857142857132</v>
      </c>
    </row>
    <row r="83" spans="1:8" x14ac:dyDescent="0.25">
      <c r="A83" s="7" t="s">
        <v>24</v>
      </c>
      <c r="B83" s="12">
        <v>1</v>
      </c>
      <c r="C83" s="12">
        <v>0.14285714285714285</v>
      </c>
      <c r="D83" s="12">
        <v>1.2476190476190474</v>
      </c>
      <c r="E83" s="12">
        <v>0.2</v>
      </c>
      <c r="F83" s="12">
        <v>2.8428571428571425</v>
      </c>
      <c r="G83" s="12">
        <v>4.3809523809523814</v>
      </c>
      <c r="H83" s="12">
        <f>SUM(Tabla8[[#This Row],[Ata 5 anos]:[Máis de 25 anos]])</f>
        <v>9.8142857142857132</v>
      </c>
    </row>
    <row r="84" spans="1:8" x14ac:dyDescent="0.25">
      <c r="A84" s="7" t="s">
        <v>25</v>
      </c>
      <c r="B84" s="12"/>
      <c r="C84" s="12">
        <v>0.14285714285714285</v>
      </c>
      <c r="D84" s="12">
        <v>1.7476190476190474</v>
      </c>
      <c r="E84" s="12">
        <v>0.7</v>
      </c>
      <c r="F84" s="12">
        <v>0.34285714285714286</v>
      </c>
      <c r="G84" s="12">
        <v>4.3809523809523814</v>
      </c>
      <c r="H84" s="12">
        <f>SUM(Tabla8[[#This Row],[Ata 5 anos]:[Máis de 25 anos]])</f>
        <v>7.3142857142857149</v>
      </c>
    </row>
    <row r="85" spans="1:8" x14ac:dyDescent="0.25">
      <c r="A85" s="7" t="s">
        <v>26</v>
      </c>
      <c r="B85" s="12"/>
      <c r="C85" s="12">
        <v>2.1428571428571428</v>
      </c>
      <c r="D85" s="12">
        <v>1.2142857142857142</v>
      </c>
      <c r="E85" s="12"/>
      <c r="F85" s="12">
        <v>0.14285714285714285</v>
      </c>
      <c r="G85" s="12">
        <v>1.2142857142857142</v>
      </c>
      <c r="H85" s="12">
        <f>SUM(Tabla8[[#This Row],[Ata 5 anos]:[Máis de 25 anos]])</f>
        <v>4.7142857142857135</v>
      </c>
    </row>
    <row r="86" spans="1:8" x14ac:dyDescent="0.25">
      <c r="A86" s="7" t="s">
        <v>27</v>
      </c>
      <c r="B86" s="12"/>
      <c r="C86" s="12">
        <v>0.14285714285714285</v>
      </c>
      <c r="D86" s="12">
        <v>1.2476190476190474</v>
      </c>
      <c r="E86" s="12">
        <v>0.2</v>
      </c>
      <c r="F86" s="12">
        <v>0.84285714285714275</v>
      </c>
      <c r="G86" s="12">
        <v>3.3809523809523809</v>
      </c>
      <c r="H86" s="12">
        <f>SUM(Tabla8[[#This Row],[Ata 5 anos]:[Máis de 25 anos]])</f>
        <v>5.8142857142857132</v>
      </c>
    </row>
    <row r="87" spans="1:8" x14ac:dyDescent="0.25">
      <c r="A87" s="7" t="s">
        <v>28</v>
      </c>
      <c r="B87" s="12">
        <v>0.5</v>
      </c>
      <c r="C87" s="12">
        <v>0.25</v>
      </c>
      <c r="D87" s="12">
        <v>2.5</v>
      </c>
      <c r="E87" s="12">
        <v>0.75</v>
      </c>
      <c r="F87" s="12">
        <v>1.8333333333333333</v>
      </c>
      <c r="G87" s="12">
        <v>7.2499999999999991</v>
      </c>
      <c r="H87" s="12">
        <f>SUM(Tabla8[[#This Row],[Ata 5 anos]:[Máis de 25 anos]])</f>
        <v>13.083333333333332</v>
      </c>
    </row>
    <row r="88" spans="1:8" x14ac:dyDescent="0.25">
      <c r="A88" s="7" t="s">
        <v>29</v>
      </c>
      <c r="B88" s="12">
        <v>0.66666666666666663</v>
      </c>
      <c r="C88" s="12">
        <v>1.6666666666666665</v>
      </c>
      <c r="D88" s="12">
        <v>1.9999999999999998</v>
      </c>
      <c r="E88" s="12">
        <v>3</v>
      </c>
      <c r="F88" s="12">
        <v>3</v>
      </c>
      <c r="G88" s="12">
        <v>4.6666666666666661</v>
      </c>
      <c r="H88" s="12">
        <f>SUM(Tabla8[[#This Row],[Ata 5 anos]:[Máis de 25 anos]])</f>
        <v>14.999999999999998</v>
      </c>
    </row>
    <row r="89" spans="1:8" x14ac:dyDescent="0.25">
      <c r="A89" s="7" t="s">
        <v>30</v>
      </c>
      <c r="B89" s="12">
        <v>1</v>
      </c>
      <c r="C89" s="12">
        <v>1.25</v>
      </c>
      <c r="D89" s="12">
        <v>0.5</v>
      </c>
      <c r="E89" s="12">
        <v>1.25</v>
      </c>
      <c r="F89" s="12">
        <v>1.3333333333333333</v>
      </c>
      <c r="G89" s="12">
        <v>7.7499999999999991</v>
      </c>
      <c r="H89" s="12">
        <f>SUM(Tabla8[[#This Row],[Ata 5 anos]:[Máis de 25 anos]])</f>
        <v>13.083333333333332</v>
      </c>
    </row>
    <row r="90" spans="1:8" x14ac:dyDescent="0.25">
      <c r="A90" s="7" t="s">
        <v>31</v>
      </c>
      <c r="B90" s="12">
        <v>0.5</v>
      </c>
      <c r="C90" s="12">
        <v>1.6666666666666665</v>
      </c>
      <c r="D90" s="12">
        <v>2</v>
      </c>
      <c r="E90" s="12"/>
      <c r="F90" s="12">
        <v>3.5</v>
      </c>
      <c r="G90" s="12">
        <v>5.333333333333333</v>
      </c>
      <c r="H90" s="12">
        <f>SUM(Tabla8[[#This Row],[Ata 5 anos]:[Máis de 25 anos]])</f>
        <v>13</v>
      </c>
    </row>
    <row r="91" spans="1:8" x14ac:dyDescent="0.25">
      <c r="A91" s="7" t="s">
        <v>32</v>
      </c>
      <c r="B91" s="12">
        <v>0.5</v>
      </c>
      <c r="C91" s="12">
        <v>1.25</v>
      </c>
      <c r="D91" s="12">
        <v>0.5</v>
      </c>
      <c r="E91" s="12">
        <v>1.25</v>
      </c>
      <c r="F91" s="12">
        <v>1.5</v>
      </c>
      <c r="G91" s="12">
        <v>7.25</v>
      </c>
      <c r="H91" s="12">
        <f>SUM(Tabla8[[#This Row],[Ata 5 anos]:[Máis de 25 anos]])</f>
        <v>12.25</v>
      </c>
    </row>
    <row r="92" spans="1:8" x14ac:dyDescent="0.25">
      <c r="A92" s="7" t="s">
        <v>33</v>
      </c>
      <c r="B92" s="12">
        <v>1</v>
      </c>
      <c r="C92" s="12">
        <v>2.25</v>
      </c>
      <c r="D92" s="12">
        <v>0.5</v>
      </c>
      <c r="E92" s="12">
        <v>1.25</v>
      </c>
      <c r="F92" s="12">
        <v>1.3333333333333333</v>
      </c>
      <c r="G92" s="12">
        <v>6.7499999999999991</v>
      </c>
      <c r="H92" s="12">
        <f>SUM(Tabla8[[#This Row],[Ata 5 anos]:[Máis de 25 anos]])</f>
        <v>13.083333333333332</v>
      </c>
    </row>
    <row r="93" spans="1:8" x14ac:dyDescent="0.25">
      <c r="A93" s="7" t="s">
        <v>34</v>
      </c>
      <c r="B93" s="12">
        <v>0.5</v>
      </c>
      <c r="C93" s="12">
        <v>0.66666666666666663</v>
      </c>
      <c r="D93" s="12">
        <v>1</v>
      </c>
      <c r="E93" s="12"/>
      <c r="F93" s="12">
        <v>3.5</v>
      </c>
      <c r="G93" s="12">
        <v>5.333333333333333</v>
      </c>
      <c r="H93" s="12">
        <f>SUM(Tabla8[[#This Row],[Ata 5 anos]:[Máis de 25 anos]])</f>
        <v>11</v>
      </c>
    </row>
    <row r="94" spans="1:8" x14ac:dyDescent="0.25">
      <c r="A94" s="7" t="s">
        <v>35</v>
      </c>
      <c r="B94" s="12">
        <v>0.66666666666666663</v>
      </c>
      <c r="C94" s="12">
        <v>1.6666666666666665</v>
      </c>
      <c r="D94" s="12">
        <v>1.9999999999999998</v>
      </c>
      <c r="E94" s="12">
        <v>1</v>
      </c>
      <c r="F94" s="12">
        <v>1.9999999999999998</v>
      </c>
      <c r="G94" s="12">
        <v>6.6666666666666661</v>
      </c>
      <c r="H94" s="12">
        <f>SUM(Tabla8[[#This Row],[Ata 5 anos]:[Máis de 25 anos]])</f>
        <v>14</v>
      </c>
    </row>
    <row r="95" spans="1:8" x14ac:dyDescent="0.25">
      <c r="A95" s="7" t="s">
        <v>36</v>
      </c>
      <c r="B95" s="12">
        <v>0.66666666666666663</v>
      </c>
      <c r="C95" s="12">
        <v>1.6666666666666665</v>
      </c>
      <c r="D95" s="12">
        <v>1.9966666666666664</v>
      </c>
      <c r="E95" s="12">
        <v>3</v>
      </c>
      <c r="F95" s="12">
        <v>1.9966666666666666</v>
      </c>
      <c r="G95" s="12">
        <v>6.6666666666666652</v>
      </c>
      <c r="H95" s="12">
        <f>SUM(Tabla8[[#This Row],[Ata 5 anos]:[Máis de 25 anos]])</f>
        <v>15.993333333333332</v>
      </c>
    </row>
    <row r="96" spans="1:8" x14ac:dyDescent="0.25">
      <c r="A96" s="7" t="s">
        <v>37</v>
      </c>
      <c r="B96" s="12">
        <v>3</v>
      </c>
      <c r="C96" s="12">
        <v>4.6666666666666661</v>
      </c>
      <c r="D96" s="12">
        <v>2</v>
      </c>
      <c r="E96" s="12">
        <v>5.5</v>
      </c>
      <c r="F96" s="12">
        <v>7</v>
      </c>
      <c r="G96" s="12">
        <v>27.333333333333332</v>
      </c>
      <c r="H96" s="12">
        <f>SUM(Tabla8[[#This Row],[Ata 5 anos]:[Máis de 25 anos]])</f>
        <v>49.5</v>
      </c>
    </row>
    <row r="97" spans="1:8" x14ac:dyDescent="0.25">
      <c r="A97" s="7" t="s">
        <v>8</v>
      </c>
      <c r="B97" s="12">
        <f t="shared" ref="B97:G97" si="0">SUBTOTAL(109,B72:B96)</f>
        <v>24.000000000000004</v>
      </c>
      <c r="C97" s="12">
        <f t="shared" si="0"/>
        <v>25</v>
      </c>
      <c r="D97" s="12">
        <f t="shared" si="0"/>
        <v>28.996666666666663</v>
      </c>
      <c r="E97" s="12">
        <f t="shared" si="0"/>
        <v>25</v>
      </c>
      <c r="F97" s="12">
        <f t="shared" si="0"/>
        <v>44.996666666666663</v>
      </c>
      <c r="G97" s="12">
        <f t="shared" si="0"/>
        <v>158</v>
      </c>
      <c r="H97" s="12">
        <f>SUM(Tabla8[[#This Row],[Ata 5 anos]:[Máis de 25 anos]])</f>
        <v>305.99333333333334</v>
      </c>
    </row>
  </sheetData>
  <mergeCells count="1">
    <mergeCell ref="I1:K1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2026-06-30T10:01:10Z</dcterms:created>
  <dcterms:modified xsi:type="dcterms:W3CDTF">2026-06-30T10:01:49Z</dcterms:modified>
</cp:coreProperties>
</file>